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codeName="ЭтаКнига" defaultThemeVersion="166925"/>
  <mc:AlternateContent xmlns:mc="http://schemas.openxmlformats.org/markup-compatibility/2006">
    <mc:Choice Requires="x15">
      <x15ac:absPath xmlns:x15ac="http://schemas.microsoft.com/office/spreadsheetml/2010/11/ac" url="C:\Users\BUH\Documents\HatsAndCaps\Excel\Herman (HTML Catalog Parser)\"/>
    </mc:Choice>
  </mc:AlternateContent>
  <xr:revisionPtr revIDLastSave="0" documentId="13_ncr:1_{F2CBBC52-55DD-4BF9-AE1D-A0C2B85AEF9B}" xr6:coauthVersionLast="47" xr6:coauthVersionMax="47" xr10:uidLastSave="{00000000-0000-0000-0000-000000000000}"/>
  <bookViews>
    <workbookView xWindow="-120" yWindow="-120" windowWidth="29040" windowHeight="15840" xr2:uid="{0BA79402-5035-4645-BBB3-570D16459049}"/>
  </bookViews>
  <sheets>
    <sheet name="Table" sheetId="1" r:id="rId1"/>
    <sheet name="Prices" sheetId="4" r:id="rId2"/>
    <sheet name="Colors" sheetId="3" r:id="rId3"/>
  </sheets>
  <definedNames>
    <definedName name="_xlnm._FilterDatabase" localSheetId="0" hidden="1">Table!$A$1:$AC$534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" i="1" l="1"/>
  <c r="H4" i="1"/>
  <c r="H5" i="1"/>
  <c r="H6" i="1"/>
  <c r="H7" i="1"/>
  <c r="H8" i="1"/>
  <c r="H9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64" i="1"/>
  <c r="H65" i="1"/>
  <c r="H66" i="1"/>
  <c r="H67" i="1"/>
  <c r="H68" i="1"/>
  <c r="H69" i="1"/>
  <c r="H70" i="1"/>
  <c r="H71" i="1"/>
  <c r="H72" i="1"/>
  <c r="H73" i="1"/>
  <c r="H74" i="1"/>
  <c r="H75" i="1"/>
  <c r="H76" i="1"/>
  <c r="H77" i="1"/>
  <c r="H78" i="1"/>
  <c r="H79" i="1"/>
  <c r="H80" i="1"/>
  <c r="H81" i="1"/>
  <c r="H82" i="1"/>
  <c r="H83" i="1"/>
  <c r="H84" i="1"/>
  <c r="H85" i="1"/>
  <c r="H86" i="1"/>
  <c r="H87" i="1"/>
  <c r="H88" i="1"/>
  <c r="H89" i="1"/>
  <c r="H90" i="1"/>
  <c r="H91" i="1"/>
  <c r="H92" i="1"/>
  <c r="H93" i="1"/>
  <c r="H94" i="1"/>
  <c r="H95" i="1"/>
  <c r="H96" i="1"/>
  <c r="H97" i="1"/>
  <c r="H98" i="1"/>
  <c r="H99" i="1"/>
  <c r="H100" i="1"/>
  <c r="H101" i="1"/>
  <c r="H102" i="1"/>
  <c r="H103" i="1"/>
  <c r="H104" i="1"/>
  <c r="H105" i="1"/>
  <c r="H106" i="1"/>
  <c r="H107" i="1"/>
  <c r="H108" i="1"/>
  <c r="H109" i="1"/>
  <c r="H110" i="1"/>
  <c r="H111" i="1"/>
  <c r="H112" i="1"/>
  <c r="H113" i="1"/>
  <c r="H114" i="1"/>
  <c r="H115" i="1"/>
  <c r="H116" i="1"/>
  <c r="H117" i="1"/>
  <c r="H118" i="1"/>
  <c r="H119" i="1"/>
  <c r="H120" i="1"/>
  <c r="H121" i="1"/>
  <c r="H122" i="1"/>
  <c r="H123" i="1"/>
  <c r="H124" i="1"/>
  <c r="H125" i="1"/>
  <c r="H126" i="1"/>
  <c r="H127" i="1"/>
  <c r="H128" i="1"/>
  <c r="H129" i="1"/>
  <c r="H130" i="1"/>
  <c r="H131" i="1"/>
  <c r="H132" i="1"/>
  <c r="H133" i="1"/>
  <c r="H134" i="1"/>
  <c r="H135" i="1"/>
  <c r="H136" i="1"/>
  <c r="H137" i="1"/>
  <c r="H138" i="1"/>
  <c r="H139" i="1"/>
  <c r="H140" i="1"/>
  <c r="H141" i="1"/>
  <c r="H142" i="1"/>
  <c r="H143" i="1"/>
  <c r="H144" i="1"/>
  <c r="H145" i="1"/>
  <c r="H146" i="1"/>
  <c r="H147" i="1"/>
  <c r="H148" i="1"/>
  <c r="H149" i="1"/>
  <c r="H150" i="1"/>
  <c r="H151" i="1"/>
  <c r="H152" i="1"/>
  <c r="H153" i="1"/>
  <c r="H154" i="1"/>
  <c r="H155" i="1"/>
  <c r="H156" i="1"/>
  <c r="H157" i="1"/>
  <c r="H158" i="1"/>
  <c r="H159" i="1"/>
  <c r="H160" i="1"/>
  <c r="H161" i="1"/>
  <c r="H162" i="1"/>
  <c r="H163" i="1"/>
  <c r="H164" i="1"/>
  <c r="H165" i="1"/>
  <c r="H166" i="1"/>
  <c r="H167" i="1"/>
  <c r="H168" i="1"/>
  <c r="H169" i="1"/>
  <c r="H170" i="1"/>
  <c r="H171" i="1"/>
  <c r="H172" i="1"/>
  <c r="H173" i="1"/>
  <c r="H174" i="1"/>
  <c r="H175" i="1"/>
  <c r="H176" i="1"/>
  <c r="H177" i="1"/>
  <c r="H178" i="1"/>
  <c r="H179" i="1"/>
  <c r="H180" i="1"/>
  <c r="H181" i="1"/>
  <c r="H182" i="1"/>
  <c r="H183" i="1"/>
  <c r="H184" i="1"/>
  <c r="H185" i="1"/>
  <c r="H186" i="1"/>
  <c r="H187" i="1"/>
  <c r="H188" i="1"/>
  <c r="H189" i="1"/>
  <c r="H190" i="1"/>
  <c r="H191" i="1"/>
  <c r="H192" i="1"/>
  <c r="H193" i="1"/>
  <c r="H194" i="1"/>
  <c r="H195" i="1"/>
  <c r="H196" i="1"/>
  <c r="H197" i="1"/>
  <c r="H198" i="1"/>
  <c r="H199" i="1"/>
  <c r="H200" i="1"/>
  <c r="H201" i="1"/>
  <c r="H202" i="1"/>
  <c r="H203" i="1"/>
  <c r="H204" i="1"/>
  <c r="H205" i="1"/>
  <c r="H206" i="1"/>
  <c r="H207" i="1"/>
  <c r="H208" i="1"/>
  <c r="H209" i="1"/>
  <c r="H210" i="1"/>
  <c r="H211" i="1"/>
  <c r="H212" i="1"/>
  <c r="H213" i="1"/>
  <c r="H214" i="1"/>
  <c r="H215" i="1"/>
  <c r="H216" i="1"/>
  <c r="H217" i="1"/>
  <c r="H218" i="1"/>
  <c r="H219" i="1"/>
  <c r="H220" i="1"/>
  <c r="H221" i="1"/>
  <c r="H222" i="1"/>
  <c r="H223" i="1"/>
  <c r="H224" i="1"/>
  <c r="H225" i="1"/>
  <c r="H226" i="1"/>
  <c r="H227" i="1"/>
  <c r="H228" i="1"/>
  <c r="H229" i="1"/>
  <c r="H230" i="1"/>
  <c r="H231" i="1"/>
  <c r="H232" i="1"/>
  <c r="H233" i="1"/>
  <c r="H234" i="1"/>
  <c r="H235" i="1"/>
  <c r="H236" i="1"/>
  <c r="H237" i="1"/>
  <c r="H238" i="1"/>
  <c r="H239" i="1"/>
  <c r="H240" i="1"/>
  <c r="H241" i="1"/>
  <c r="H242" i="1"/>
  <c r="H243" i="1"/>
  <c r="H244" i="1"/>
  <c r="H245" i="1"/>
  <c r="H246" i="1"/>
  <c r="H247" i="1"/>
  <c r="H248" i="1"/>
  <c r="H249" i="1"/>
  <c r="H250" i="1"/>
  <c r="H251" i="1"/>
  <c r="H252" i="1"/>
  <c r="H253" i="1"/>
  <c r="H254" i="1"/>
  <c r="H255" i="1"/>
  <c r="H256" i="1"/>
  <c r="H257" i="1"/>
  <c r="H258" i="1"/>
  <c r="H259" i="1"/>
  <c r="H260" i="1"/>
  <c r="H261" i="1"/>
  <c r="H262" i="1"/>
  <c r="H263" i="1"/>
  <c r="H264" i="1"/>
  <c r="H265" i="1"/>
  <c r="H266" i="1"/>
  <c r="H267" i="1"/>
  <c r="H268" i="1"/>
  <c r="H269" i="1"/>
  <c r="H270" i="1"/>
  <c r="H271" i="1"/>
  <c r="H272" i="1"/>
  <c r="H273" i="1"/>
  <c r="H274" i="1"/>
  <c r="H275" i="1"/>
  <c r="H276" i="1"/>
  <c r="H277" i="1"/>
  <c r="H278" i="1"/>
  <c r="H279" i="1"/>
  <c r="H280" i="1"/>
  <c r="H281" i="1"/>
  <c r="H282" i="1"/>
  <c r="H283" i="1"/>
  <c r="H284" i="1"/>
  <c r="H285" i="1"/>
  <c r="H286" i="1"/>
  <c r="H287" i="1"/>
  <c r="H288" i="1"/>
  <c r="H289" i="1"/>
  <c r="H290" i="1"/>
  <c r="H291" i="1"/>
  <c r="H292" i="1"/>
  <c r="H293" i="1"/>
  <c r="H294" i="1"/>
  <c r="H295" i="1"/>
  <c r="H296" i="1"/>
  <c r="H297" i="1"/>
  <c r="H298" i="1"/>
  <c r="H299" i="1"/>
  <c r="H300" i="1"/>
  <c r="H301" i="1"/>
  <c r="H302" i="1"/>
  <c r="H303" i="1"/>
  <c r="H304" i="1"/>
  <c r="H305" i="1"/>
  <c r="H306" i="1"/>
  <c r="H307" i="1"/>
  <c r="H308" i="1"/>
  <c r="H309" i="1"/>
  <c r="H310" i="1"/>
  <c r="H311" i="1"/>
  <c r="H312" i="1"/>
  <c r="H313" i="1"/>
  <c r="H314" i="1"/>
  <c r="H315" i="1"/>
  <c r="H316" i="1"/>
  <c r="H317" i="1"/>
  <c r="H318" i="1"/>
  <c r="H319" i="1"/>
  <c r="H320" i="1"/>
  <c r="H321" i="1"/>
  <c r="H322" i="1"/>
  <c r="H323" i="1"/>
  <c r="H324" i="1"/>
  <c r="H325" i="1"/>
  <c r="H326" i="1"/>
  <c r="H327" i="1"/>
  <c r="H328" i="1"/>
  <c r="H329" i="1"/>
  <c r="H330" i="1"/>
  <c r="H331" i="1"/>
  <c r="H332" i="1"/>
  <c r="H333" i="1"/>
  <c r="H334" i="1"/>
  <c r="H335" i="1"/>
  <c r="H336" i="1"/>
  <c r="H337" i="1"/>
  <c r="H338" i="1"/>
  <c r="H339" i="1"/>
  <c r="H340" i="1"/>
  <c r="H341" i="1"/>
  <c r="H342" i="1"/>
  <c r="H343" i="1"/>
  <c r="H344" i="1"/>
  <c r="H345" i="1"/>
  <c r="H346" i="1"/>
  <c r="H347" i="1"/>
  <c r="H348" i="1"/>
  <c r="H349" i="1"/>
  <c r="H350" i="1"/>
  <c r="H351" i="1"/>
  <c r="H352" i="1"/>
  <c r="H353" i="1"/>
  <c r="H354" i="1"/>
  <c r="H355" i="1"/>
  <c r="H356" i="1"/>
  <c r="H357" i="1"/>
  <c r="H358" i="1"/>
  <c r="H359" i="1"/>
  <c r="H360" i="1"/>
  <c r="H361" i="1"/>
  <c r="H362" i="1"/>
  <c r="H363" i="1"/>
  <c r="H364" i="1"/>
  <c r="H365" i="1"/>
  <c r="H366" i="1"/>
  <c r="H367" i="1"/>
  <c r="H368" i="1"/>
  <c r="H369" i="1"/>
  <c r="H370" i="1"/>
  <c r="H371" i="1"/>
  <c r="H372" i="1"/>
  <c r="H373" i="1"/>
  <c r="H374" i="1"/>
  <c r="H375" i="1"/>
  <c r="H376" i="1"/>
  <c r="H377" i="1"/>
  <c r="H378" i="1"/>
  <c r="H379" i="1"/>
  <c r="H380" i="1"/>
  <c r="H381" i="1"/>
  <c r="H382" i="1"/>
  <c r="H383" i="1"/>
  <c r="H384" i="1"/>
  <c r="H385" i="1"/>
  <c r="H386" i="1"/>
  <c r="H387" i="1"/>
  <c r="H388" i="1"/>
  <c r="H389" i="1"/>
  <c r="H390" i="1"/>
  <c r="H391" i="1"/>
  <c r="H392" i="1"/>
  <c r="H393" i="1"/>
  <c r="H394" i="1"/>
  <c r="H395" i="1"/>
  <c r="H396" i="1"/>
  <c r="H397" i="1"/>
  <c r="H398" i="1"/>
  <c r="H399" i="1"/>
  <c r="H400" i="1"/>
  <c r="H401" i="1"/>
  <c r="H402" i="1"/>
  <c r="H403" i="1"/>
  <c r="H404" i="1"/>
  <c r="H405" i="1"/>
  <c r="H406" i="1"/>
  <c r="H407" i="1"/>
  <c r="H408" i="1"/>
  <c r="H409" i="1"/>
  <c r="H410" i="1"/>
  <c r="H411" i="1"/>
  <c r="H412" i="1"/>
  <c r="H413" i="1"/>
  <c r="H414" i="1"/>
  <c r="H415" i="1"/>
  <c r="H416" i="1"/>
  <c r="H417" i="1"/>
  <c r="H418" i="1"/>
  <c r="H419" i="1"/>
  <c r="H420" i="1"/>
  <c r="H421" i="1"/>
  <c r="H422" i="1"/>
  <c r="H423" i="1"/>
  <c r="H424" i="1"/>
  <c r="H425" i="1"/>
  <c r="H426" i="1"/>
  <c r="H427" i="1"/>
  <c r="H428" i="1"/>
  <c r="H429" i="1"/>
  <c r="H430" i="1"/>
  <c r="H431" i="1"/>
  <c r="H432" i="1"/>
  <c r="H433" i="1"/>
  <c r="H434" i="1"/>
  <c r="H435" i="1"/>
  <c r="H436" i="1"/>
  <c r="H437" i="1"/>
  <c r="H438" i="1"/>
  <c r="H439" i="1"/>
  <c r="H440" i="1"/>
  <c r="H441" i="1"/>
  <c r="H442" i="1"/>
  <c r="H443" i="1"/>
  <c r="H444" i="1"/>
  <c r="H445" i="1"/>
  <c r="H446" i="1"/>
  <c r="H447" i="1"/>
  <c r="H448" i="1"/>
  <c r="H449" i="1"/>
  <c r="H450" i="1"/>
  <c r="H451" i="1"/>
  <c r="H452" i="1"/>
  <c r="H453" i="1"/>
  <c r="H454" i="1"/>
  <c r="H455" i="1"/>
  <c r="H456" i="1"/>
  <c r="H457" i="1"/>
  <c r="H458" i="1"/>
  <c r="H459" i="1"/>
  <c r="H460" i="1"/>
  <c r="H461" i="1"/>
  <c r="H462" i="1"/>
  <c r="H463" i="1"/>
  <c r="H464" i="1"/>
  <c r="H465" i="1"/>
  <c r="H466" i="1"/>
  <c r="H467" i="1"/>
  <c r="H468" i="1"/>
  <c r="H469" i="1"/>
  <c r="H470" i="1"/>
  <c r="H471" i="1"/>
  <c r="H472" i="1"/>
  <c r="H473" i="1"/>
  <c r="H474" i="1"/>
  <c r="H475" i="1"/>
  <c r="H476" i="1"/>
  <c r="H477" i="1"/>
  <c r="H478" i="1"/>
  <c r="H479" i="1"/>
  <c r="H480" i="1"/>
  <c r="H481" i="1"/>
  <c r="H482" i="1"/>
  <c r="H483" i="1"/>
  <c r="H484" i="1"/>
  <c r="H485" i="1"/>
  <c r="H486" i="1"/>
  <c r="H487" i="1"/>
  <c r="H488" i="1"/>
  <c r="H489" i="1"/>
  <c r="H490" i="1"/>
  <c r="H491" i="1"/>
  <c r="H492" i="1"/>
  <c r="H493" i="1"/>
  <c r="H494" i="1"/>
  <c r="H495" i="1"/>
  <c r="H496" i="1"/>
  <c r="H497" i="1"/>
  <c r="H498" i="1"/>
  <c r="H499" i="1"/>
  <c r="H500" i="1"/>
  <c r="H501" i="1"/>
  <c r="H502" i="1"/>
  <c r="H503" i="1"/>
  <c r="H504" i="1"/>
  <c r="H505" i="1"/>
  <c r="H506" i="1"/>
  <c r="H507" i="1"/>
  <c r="H508" i="1"/>
  <c r="H509" i="1"/>
  <c r="H510" i="1"/>
  <c r="H511" i="1"/>
  <c r="H512" i="1"/>
  <c r="H513" i="1"/>
  <c r="H514" i="1"/>
  <c r="H515" i="1"/>
  <c r="H516" i="1"/>
  <c r="H517" i="1"/>
  <c r="H518" i="1"/>
  <c r="H519" i="1"/>
  <c r="H520" i="1"/>
  <c r="H521" i="1"/>
  <c r="H522" i="1"/>
  <c r="H523" i="1"/>
  <c r="H524" i="1"/>
  <c r="H525" i="1"/>
  <c r="H526" i="1"/>
  <c r="H527" i="1"/>
  <c r="H528" i="1"/>
  <c r="H529" i="1"/>
  <c r="H530" i="1"/>
  <c r="H531" i="1"/>
  <c r="H532" i="1"/>
  <c r="H533" i="1"/>
  <c r="H534" i="1"/>
  <c r="H2" i="1"/>
  <c r="G2" i="1"/>
  <c r="G3" i="1"/>
  <c r="G4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77" i="1"/>
  <c r="G78" i="1"/>
  <c r="G79" i="1"/>
  <c r="G80" i="1"/>
  <c r="G81" i="1"/>
  <c r="G82" i="1"/>
  <c r="G83" i="1"/>
  <c r="G84" i="1"/>
  <c r="G85" i="1"/>
  <c r="G86" i="1"/>
  <c r="G87" i="1"/>
  <c r="G88" i="1"/>
  <c r="G89" i="1"/>
  <c r="G90" i="1"/>
  <c r="G91" i="1"/>
  <c r="G92" i="1"/>
  <c r="G93" i="1"/>
  <c r="G94" i="1"/>
  <c r="G95" i="1"/>
  <c r="G96" i="1"/>
  <c r="G97" i="1"/>
  <c r="G98" i="1"/>
  <c r="G99" i="1"/>
  <c r="G100" i="1"/>
  <c r="G101" i="1"/>
  <c r="G102" i="1"/>
  <c r="G103" i="1"/>
  <c r="G104" i="1"/>
  <c r="G105" i="1"/>
  <c r="G106" i="1"/>
  <c r="G107" i="1"/>
  <c r="G108" i="1"/>
  <c r="G109" i="1"/>
  <c r="G110" i="1"/>
  <c r="G111" i="1"/>
  <c r="G112" i="1"/>
  <c r="G113" i="1"/>
  <c r="G114" i="1"/>
  <c r="G115" i="1"/>
  <c r="G116" i="1"/>
  <c r="G117" i="1"/>
  <c r="G118" i="1"/>
  <c r="G119" i="1"/>
  <c r="G120" i="1"/>
  <c r="G121" i="1"/>
  <c r="G122" i="1"/>
  <c r="G123" i="1"/>
  <c r="G124" i="1"/>
  <c r="G125" i="1"/>
  <c r="G126" i="1"/>
  <c r="G127" i="1"/>
  <c r="G128" i="1"/>
  <c r="G129" i="1"/>
  <c r="G130" i="1"/>
  <c r="G131" i="1"/>
  <c r="G132" i="1"/>
  <c r="G133" i="1"/>
  <c r="G134" i="1"/>
  <c r="G135" i="1"/>
  <c r="G136" i="1"/>
  <c r="G137" i="1"/>
  <c r="G138" i="1"/>
  <c r="G139" i="1"/>
  <c r="G140" i="1"/>
  <c r="G141" i="1"/>
  <c r="G142" i="1"/>
  <c r="G143" i="1"/>
  <c r="G144" i="1"/>
  <c r="G145" i="1"/>
  <c r="G146" i="1"/>
  <c r="G147" i="1"/>
  <c r="G148" i="1"/>
  <c r="G149" i="1"/>
  <c r="G150" i="1"/>
  <c r="G151" i="1"/>
  <c r="G152" i="1"/>
  <c r="G153" i="1"/>
  <c r="G154" i="1"/>
  <c r="G155" i="1"/>
  <c r="G156" i="1"/>
  <c r="G157" i="1"/>
  <c r="G158" i="1"/>
  <c r="G159" i="1"/>
  <c r="G160" i="1"/>
  <c r="G161" i="1"/>
  <c r="G162" i="1"/>
  <c r="G163" i="1"/>
  <c r="G164" i="1"/>
  <c r="G165" i="1"/>
  <c r="G166" i="1"/>
  <c r="G167" i="1"/>
  <c r="G168" i="1"/>
  <c r="G169" i="1"/>
  <c r="G170" i="1"/>
  <c r="G171" i="1"/>
  <c r="G172" i="1"/>
  <c r="G173" i="1"/>
  <c r="G174" i="1"/>
  <c r="G175" i="1"/>
  <c r="G176" i="1"/>
  <c r="G177" i="1"/>
  <c r="G178" i="1"/>
  <c r="G179" i="1"/>
  <c r="G180" i="1"/>
  <c r="G181" i="1"/>
  <c r="G182" i="1"/>
  <c r="G183" i="1"/>
  <c r="G184" i="1"/>
  <c r="G185" i="1"/>
  <c r="G186" i="1"/>
  <c r="G187" i="1"/>
  <c r="G188" i="1"/>
  <c r="G189" i="1"/>
  <c r="G190" i="1"/>
  <c r="G191" i="1"/>
  <c r="G192" i="1"/>
  <c r="G193" i="1"/>
  <c r="G194" i="1"/>
  <c r="G195" i="1"/>
  <c r="G196" i="1"/>
  <c r="G197" i="1"/>
  <c r="G198" i="1"/>
  <c r="G199" i="1"/>
  <c r="G200" i="1"/>
  <c r="G201" i="1"/>
  <c r="G202" i="1"/>
  <c r="G203" i="1"/>
  <c r="G204" i="1"/>
  <c r="G205" i="1"/>
  <c r="G206" i="1"/>
  <c r="G207" i="1"/>
  <c r="G208" i="1"/>
  <c r="G209" i="1"/>
  <c r="G210" i="1"/>
  <c r="G211" i="1"/>
  <c r="G212" i="1"/>
  <c r="G213" i="1"/>
  <c r="G214" i="1"/>
  <c r="G215" i="1"/>
  <c r="G216" i="1"/>
  <c r="G217" i="1"/>
  <c r="G218" i="1"/>
  <c r="G219" i="1"/>
  <c r="G220" i="1"/>
  <c r="G221" i="1"/>
  <c r="G222" i="1"/>
  <c r="G223" i="1"/>
  <c r="G224" i="1"/>
  <c r="G225" i="1"/>
  <c r="G226" i="1"/>
  <c r="G227" i="1"/>
  <c r="G228" i="1"/>
  <c r="G229" i="1"/>
  <c r="G230" i="1"/>
  <c r="G231" i="1"/>
  <c r="G232" i="1"/>
  <c r="G233" i="1"/>
  <c r="G234" i="1"/>
  <c r="G235" i="1"/>
  <c r="G236" i="1"/>
  <c r="G237" i="1"/>
  <c r="G238" i="1"/>
  <c r="G239" i="1"/>
  <c r="G240" i="1"/>
  <c r="G241" i="1"/>
  <c r="G242" i="1"/>
  <c r="G243" i="1"/>
  <c r="G244" i="1"/>
  <c r="G245" i="1"/>
  <c r="G246" i="1"/>
  <c r="G247" i="1"/>
  <c r="G248" i="1"/>
  <c r="G249" i="1"/>
  <c r="G250" i="1"/>
  <c r="G251" i="1"/>
  <c r="G252" i="1"/>
  <c r="G253" i="1"/>
  <c r="G254" i="1"/>
  <c r="G255" i="1"/>
  <c r="G256" i="1"/>
  <c r="G257" i="1"/>
  <c r="G258" i="1"/>
  <c r="G259" i="1"/>
  <c r="G260" i="1"/>
  <c r="G261" i="1"/>
  <c r="G262" i="1"/>
  <c r="G263" i="1"/>
  <c r="G264" i="1"/>
  <c r="G265" i="1"/>
  <c r="G266" i="1"/>
  <c r="G267" i="1"/>
  <c r="G268" i="1"/>
  <c r="G269" i="1"/>
  <c r="G270" i="1"/>
  <c r="G271" i="1"/>
  <c r="G272" i="1"/>
  <c r="G273" i="1"/>
  <c r="G274" i="1"/>
  <c r="G275" i="1"/>
  <c r="G276" i="1"/>
  <c r="G277" i="1"/>
  <c r="G278" i="1"/>
  <c r="G279" i="1"/>
  <c r="G280" i="1"/>
  <c r="G281" i="1"/>
  <c r="G282" i="1"/>
  <c r="G283" i="1"/>
  <c r="G284" i="1"/>
  <c r="G285" i="1"/>
  <c r="G286" i="1"/>
  <c r="G287" i="1"/>
  <c r="G288" i="1"/>
  <c r="G289" i="1"/>
  <c r="G290" i="1"/>
  <c r="G291" i="1"/>
  <c r="G292" i="1"/>
  <c r="G293" i="1"/>
  <c r="G294" i="1"/>
  <c r="G295" i="1"/>
  <c r="G296" i="1"/>
  <c r="G297" i="1"/>
  <c r="G298" i="1"/>
  <c r="G299" i="1"/>
  <c r="G300" i="1"/>
  <c r="G301" i="1"/>
  <c r="G302" i="1"/>
  <c r="G303" i="1"/>
  <c r="G304" i="1"/>
  <c r="G305" i="1"/>
  <c r="G306" i="1"/>
  <c r="G307" i="1"/>
  <c r="G308" i="1"/>
  <c r="G309" i="1"/>
  <c r="G310" i="1"/>
  <c r="G311" i="1"/>
  <c r="G312" i="1"/>
  <c r="G313" i="1"/>
  <c r="G314" i="1"/>
  <c r="G315" i="1"/>
  <c r="G316" i="1"/>
  <c r="G317" i="1"/>
  <c r="G318" i="1"/>
  <c r="G319" i="1"/>
  <c r="G320" i="1"/>
  <c r="G321" i="1"/>
  <c r="G322" i="1"/>
  <c r="G323" i="1"/>
  <c r="G324" i="1"/>
  <c r="G325" i="1"/>
  <c r="G326" i="1"/>
  <c r="G327" i="1"/>
  <c r="G328" i="1"/>
  <c r="G329" i="1"/>
  <c r="G330" i="1"/>
  <c r="G331" i="1"/>
  <c r="G332" i="1"/>
  <c r="G333" i="1"/>
  <c r="G334" i="1"/>
  <c r="G335" i="1"/>
  <c r="G336" i="1"/>
  <c r="G337" i="1"/>
  <c r="G338" i="1"/>
  <c r="G339" i="1"/>
  <c r="G340" i="1"/>
  <c r="G341" i="1"/>
  <c r="G342" i="1"/>
  <c r="G343" i="1"/>
  <c r="G344" i="1"/>
  <c r="G345" i="1"/>
  <c r="G346" i="1"/>
  <c r="G347" i="1"/>
  <c r="G348" i="1"/>
  <c r="G349" i="1"/>
  <c r="G350" i="1"/>
  <c r="G351" i="1"/>
  <c r="G352" i="1"/>
  <c r="G353" i="1"/>
  <c r="G354" i="1"/>
  <c r="G355" i="1"/>
  <c r="G356" i="1"/>
  <c r="G357" i="1"/>
  <c r="G358" i="1"/>
  <c r="G359" i="1"/>
  <c r="G360" i="1"/>
  <c r="G361" i="1"/>
  <c r="G362" i="1"/>
  <c r="G363" i="1"/>
  <c r="G364" i="1"/>
  <c r="G365" i="1"/>
  <c r="G366" i="1"/>
  <c r="G367" i="1"/>
  <c r="G368" i="1"/>
  <c r="G369" i="1"/>
  <c r="G370" i="1"/>
  <c r="G371" i="1"/>
  <c r="G372" i="1"/>
  <c r="G373" i="1"/>
  <c r="G374" i="1"/>
  <c r="G375" i="1"/>
  <c r="G376" i="1"/>
  <c r="G377" i="1"/>
  <c r="G378" i="1"/>
  <c r="G379" i="1"/>
  <c r="G380" i="1"/>
  <c r="G381" i="1"/>
  <c r="G382" i="1"/>
  <c r="G383" i="1"/>
  <c r="G384" i="1"/>
  <c r="G385" i="1"/>
  <c r="G386" i="1"/>
  <c r="G387" i="1"/>
  <c r="G388" i="1"/>
  <c r="G389" i="1"/>
  <c r="G390" i="1"/>
  <c r="G391" i="1"/>
  <c r="G392" i="1"/>
  <c r="G393" i="1"/>
  <c r="G394" i="1"/>
  <c r="G395" i="1"/>
  <c r="G396" i="1"/>
  <c r="G397" i="1"/>
  <c r="G398" i="1"/>
  <c r="G399" i="1"/>
  <c r="G400" i="1"/>
  <c r="G401" i="1"/>
  <c r="G402" i="1"/>
  <c r="G403" i="1"/>
  <c r="G404" i="1"/>
  <c r="G405" i="1"/>
  <c r="G406" i="1"/>
  <c r="G407" i="1"/>
  <c r="G408" i="1"/>
  <c r="G409" i="1"/>
  <c r="G410" i="1"/>
  <c r="G411" i="1"/>
  <c r="G412" i="1"/>
  <c r="G413" i="1"/>
  <c r="G414" i="1"/>
  <c r="G415" i="1"/>
  <c r="G416" i="1"/>
  <c r="G417" i="1"/>
  <c r="G418" i="1"/>
  <c r="G419" i="1"/>
  <c r="G420" i="1"/>
  <c r="G421" i="1"/>
  <c r="G422" i="1"/>
  <c r="G423" i="1"/>
  <c r="G424" i="1"/>
  <c r="G425" i="1"/>
  <c r="G426" i="1"/>
  <c r="G427" i="1"/>
  <c r="G428" i="1"/>
  <c r="G429" i="1"/>
  <c r="G430" i="1"/>
  <c r="G431" i="1"/>
  <c r="G432" i="1"/>
  <c r="G433" i="1"/>
  <c r="G434" i="1"/>
  <c r="G435" i="1"/>
  <c r="G436" i="1"/>
  <c r="G437" i="1"/>
  <c r="G438" i="1"/>
  <c r="G439" i="1"/>
  <c r="G440" i="1"/>
  <c r="G441" i="1"/>
  <c r="G442" i="1"/>
  <c r="G443" i="1"/>
  <c r="G444" i="1"/>
  <c r="G445" i="1"/>
  <c r="G446" i="1"/>
  <c r="G447" i="1"/>
  <c r="G448" i="1"/>
  <c r="G449" i="1"/>
  <c r="G450" i="1"/>
  <c r="G451" i="1"/>
  <c r="G452" i="1"/>
  <c r="G453" i="1"/>
  <c r="G454" i="1"/>
  <c r="G455" i="1"/>
  <c r="G456" i="1"/>
  <c r="G457" i="1"/>
  <c r="G458" i="1"/>
  <c r="G459" i="1"/>
  <c r="G460" i="1"/>
  <c r="G461" i="1"/>
  <c r="G462" i="1"/>
  <c r="G463" i="1"/>
  <c r="G464" i="1"/>
  <c r="G465" i="1"/>
  <c r="G466" i="1"/>
  <c r="G467" i="1"/>
  <c r="G468" i="1"/>
  <c r="G469" i="1"/>
  <c r="G470" i="1"/>
  <c r="G471" i="1"/>
  <c r="G472" i="1"/>
  <c r="G473" i="1"/>
  <c r="G474" i="1"/>
  <c r="G475" i="1"/>
  <c r="G476" i="1"/>
  <c r="G477" i="1"/>
  <c r="G478" i="1"/>
  <c r="G479" i="1"/>
  <c r="G480" i="1"/>
  <c r="G481" i="1"/>
  <c r="G482" i="1"/>
  <c r="G483" i="1"/>
  <c r="G484" i="1"/>
  <c r="G485" i="1"/>
  <c r="G486" i="1"/>
  <c r="G487" i="1"/>
  <c r="G488" i="1"/>
  <c r="G489" i="1"/>
  <c r="G490" i="1"/>
  <c r="G491" i="1"/>
  <c r="G492" i="1"/>
  <c r="G493" i="1"/>
  <c r="G494" i="1"/>
  <c r="G495" i="1"/>
  <c r="G496" i="1"/>
  <c r="G497" i="1"/>
  <c r="G498" i="1"/>
  <c r="G499" i="1"/>
  <c r="G500" i="1"/>
  <c r="G501" i="1"/>
  <c r="G502" i="1"/>
  <c r="G503" i="1"/>
  <c r="G504" i="1"/>
  <c r="G505" i="1"/>
  <c r="G506" i="1"/>
  <c r="G507" i="1"/>
  <c r="G508" i="1"/>
  <c r="G509" i="1"/>
  <c r="G510" i="1"/>
  <c r="G511" i="1"/>
  <c r="G512" i="1"/>
  <c r="G513" i="1"/>
  <c r="G514" i="1"/>
  <c r="G515" i="1"/>
  <c r="G516" i="1"/>
  <c r="G517" i="1"/>
  <c r="G518" i="1"/>
  <c r="G519" i="1"/>
  <c r="G520" i="1"/>
  <c r="G521" i="1"/>
  <c r="G522" i="1"/>
  <c r="G523" i="1"/>
  <c r="G524" i="1"/>
  <c r="G525" i="1"/>
  <c r="G526" i="1"/>
  <c r="G527" i="1"/>
  <c r="G528" i="1"/>
  <c r="G529" i="1"/>
  <c r="G530" i="1"/>
  <c r="G531" i="1"/>
  <c r="G532" i="1"/>
  <c r="G533" i="1"/>
  <c r="G534" i="1"/>
  <c r="B3" i="4"/>
  <c r="B4" i="4"/>
  <c r="B5" i="4"/>
  <c r="B6" i="4"/>
  <c r="B7" i="4"/>
  <c r="B8" i="4"/>
  <c r="B9" i="4"/>
  <c r="B10" i="4"/>
  <c r="B11" i="4"/>
  <c r="B12" i="4"/>
  <c r="B13" i="4"/>
  <c r="B14" i="4"/>
  <c r="B15" i="4"/>
  <c r="B16" i="4"/>
  <c r="B17" i="4"/>
  <c r="B18" i="4"/>
  <c r="B19" i="4"/>
  <c r="B20" i="4"/>
  <c r="B21" i="4"/>
  <c r="B22" i="4"/>
  <c r="B23" i="4"/>
  <c r="B24" i="4"/>
  <c r="B25" i="4"/>
  <c r="B26" i="4"/>
  <c r="B27" i="4"/>
  <c r="B28" i="4"/>
  <c r="B29" i="4"/>
  <c r="B30" i="4"/>
  <c r="B31" i="4"/>
  <c r="B32" i="4"/>
  <c r="B33" i="4"/>
  <c r="B34" i="4"/>
  <c r="B35" i="4"/>
  <c r="B36" i="4"/>
  <c r="B37" i="4"/>
  <c r="B38" i="4"/>
  <c r="B39" i="4"/>
  <c r="B40" i="4"/>
  <c r="B41" i="4"/>
  <c r="B42" i="4"/>
  <c r="B43" i="4"/>
  <c r="B44" i="4"/>
  <c r="B45" i="4"/>
  <c r="B46" i="4"/>
  <c r="B47" i="4"/>
  <c r="B48" i="4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B75" i="4"/>
  <c r="B76" i="4"/>
  <c r="B77" i="4"/>
  <c r="B78" i="4"/>
  <c r="B79" i="4"/>
  <c r="B80" i="4"/>
  <c r="B81" i="4"/>
  <c r="B82" i="4"/>
  <c r="B83" i="4"/>
  <c r="B84" i="4"/>
  <c r="B85" i="4"/>
  <c r="B86" i="4"/>
  <c r="B87" i="4"/>
  <c r="B88" i="4"/>
  <c r="B89" i="4"/>
  <c r="B90" i="4"/>
  <c r="B91" i="4"/>
  <c r="B92" i="4"/>
  <c r="B93" i="4"/>
  <c r="B94" i="4"/>
  <c r="B95" i="4"/>
  <c r="B96" i="4"/>
  <c r="B97" i="4"/>
  <c r="B98" i="4"/>
  <c r="B99" i="4"/>
  <c r="B100" i="4"/>
  <c r="B101" i="4"/>
  <c r="B102" i="4"/>
  <c r="B103" i="4"/>
  <c r="B104" i="4"/>
  <c r="B105" i="4"/>
  <c r="B106" i="4"/>
  <c r="B107" i="4"/>
  <c r="B108" i="4"/>
  <c r="B109" i="4"/>
  <c r="B110" i="4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B126" i="4"/>
  <c r="B127" i="4"/>
  <c r="B128" i="4"/>
  <c r="B129" i="4"/>
  <c r="B130" i="4"/>
  <c r="B131" i="4"/>
  <c r="B132" i="4"/>
  <c r="B133" i="4"/>
  <c r="B134" i="4"/>
  <c r="B135" i="4"/>
  <c r="B136" i="4"/>
  <c r="B137" i="4"/>
  <c r="B138" i="4"/>
  <c r="B139" i="4"/>
  <c r="B140" i="4"/>
  <c r="B141" i="4"/>
  <c r="B142" i="4"/>
  <c r="B143" i="4"/>
  <c r="B144" i="4"/>
  <c r="B145" i="4"/>
  <c r="B146" i="4"/>
  <c r="B147" i="4"/>
  <c r="B148" i="4"/>
  <c r="B149" i="4"/>
  <c r="B150" i="4"/>
  <c r="B151" i="4"/>
  <c r="B152" i="4"/>
  <c r="B153" i="4"/>
  <c r="B154" i="4"/>
  <c r="B155" i="4"/>
  <c r="B156" i="4"/>
  <c r="B157" i="4"/>
  <c r="B158" i="4"/>
  <c r="B159" i="4"/>
  <c r="B160" i="4"/>
  <c r="B161" i="4"/>
  <c r="B162" i="4"/>
  <c r="B163" i="4"/>
  <c r="B164" i="4"/>
  <c r="B165" i="4"/>
  <c r="B166" i="4"/>
  <c r="B167" i="4"/>
  <c r="B168" i="4"/>
  <c r="B169" i="4"/>
  <c r="B170" i="4"/>
  <c r="B171" i="4"/>
  <c r="B172" i="4"/>
  <c r="B173" i="4"/>
  <c r="B174" i="4"/>
  <c r="B175" i="4"/>
  <c r="B176" i="4"/>
  <c r="B177" i="4"/>
  <c r="B178" i="4"/>
  <c r="B179" i="4"/>
  <c r="B180" i="4"/>
  <c r="B181" i="4"/>
  <c r="B182" i="4"/>
  <c r="B183" i="4"/>
  <c r="B184" i="4"/>
  <c r="B185" i="4"/>
  <c r="B186" i="4"/>
  <c r="B187" i="4"/>
  <c r="B188" i="4"/>
  <c r="B189" i="4"/>
  <c r="B190" i="4"/>
  <c r="B191" i="4"/>
  <c r="B192" i="4"/>
  <c r="B193" i="4"/>
  <c r="B194" i="4"/>
  <c r="B195" i="4"/>
  <c r="B196" i="4"/>
  <c r="B197" i="4"/>
  <c r="B198" i="4"/>
  <c r="B199" i="4"/>
  <c r="B2" i="4"/>
  <c r="B3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64" i="1"/>
  <c r="B65" i="1"/>
  <c r="B66" i="1"/>
  <c r="B67" i="1"/>
  <c r="B68" i="1"/>
  <c r="B69" i="1"/>
  <c r="B70" i="1"/>
  <c r="B71" i="1"/>
  <c r="B72" i="1"/>
  <c r="B73" i="1"/>
  <c r="B74" i="1"/>
  <c r="B75" i="1"/>
  <c r="B76" i="1"/>
  <c r="B77" i="1"/>
  <c r="B78" i="1"/>
  <c r="B79" i="1"/>
  <c r="B80" i="1"/>
  <c r="B81" i="1"/>
  <c r="B82" i="1"/>
  <c r="B83" i="1"/>
  <c r="B84" i="1"/>
  <c r="B85" i="1"/>
  <c r="B86" i="1"/>
  <c r="B87" i="1"/>
  <c r="B88" i="1"/>
  <c r="B89" i="1"/>
  <c r="B90" i="1"/>
  <c r="B91" i="1"/>
  <c r="B92" i="1"/>
  <c r="B93" i="1"/>
  <c r="B94" i="1"/>
  <c r="B95" i="1"/>
  <c r="B96" i="1"/>
  <c r="B97" i="1"/>
  <c r="B98" i="1"/>
  <c r="B99" i="1"/>
  <c r="B100" i="1"/>
  <c r="B101" i="1"/>
  <c r="B102" i="1"/>
  <c r="B103" i="1"/>
  <c r="B104" i="1"/>
  <c r="B105" i="1"/>
  <c r="B106" i="1"/>
  <c r="B107" i="1"/>
  <c r="B108" i="1"/>
  <c r="B109" i="1"/>
  <c r="B110" i="1"/>
  <c r="B111" i="1"/>
  <c r="B112" i="1"/>
  <c r="B113" i="1"/>
  <c r="B114" i="1"/>
  <c r="B115" i="1"/>
  <c r="B116" i="1"/>
  <c r="B117" i="1"/>
  <c r="B118" i="1"/>
  <c r="B119" i="1"/>
  <c r="B120" i="1"/>
  <c r="B121" i="1"/>
  <c r="B122" i="1"/>
  <c r="B123" i="1"/>
  <c r="B124" i="1"/>
  <c r="B125" i="1"/>
  <c r="B126" i="1"/>
  <c r="B127" i="1"/>
  <c r="B128" i="1"/>
  <c r="B129" i="1"/>
  <c r="B130" i="1"/>
  <c r="B131" i="1"/>
  <c r="B132" i="1"/>
  <c r="B133" i="1"/>
  <c r="B134" i="1"/>
  <c r="B135" i="1"/>
  <c r="B136" i="1"/>
  <c r="B137" i="1"/>
  <c r="B138" i="1"/>
  <c r="B139" i="1"/>
  <c r="B140" i="1"/>
  <c r="B141" i="1"/>
  <c r="B142" i="1"/>
  <c r="B143" i="1"/>
  <c r="B144" i="1"/>
  <c r="B145" i="1"/>
  <c r="B146" i="1"/>
  <c r="B147" i="1"/>
  <c r="B148" i="1"/>
  <c r="B149" i="1"/>
  <c r="B150" i="1"/>
  <c r="B151" i="1"/>
  <c r="B152" i="1"/>
  <c r="B153" i="1"/>
  <c r="B154" i="1"/>
  <c r="B155" i="1"/>
  <c r="B156" i="1"/>
  <c r="B157" i="1"/>
  <c r="B158" i="1"/>
  <c r="B159" i="1"/>
  <c r="B160" i="1"/>
  <c r="B161" i="1"/>
  <c r="B162" i="1"/>
  <c r="B163" i="1"/>
  <c r="B164" i="1"/>
  <c r="B165" i="1"/>
  <c r="B166" i="1"/>
  <c r="B167" i="1"/>
  <c r="B168" i="1"/>
  <c r="B169" i="1"/>
  <c r="B170" i="1"/>
  <c r="B171" i="1"/>
  <c r="B172" i="1"/>
  <c r="B173" i="1"/>
  <c r="B174" i="1"/>
  <c r="B175" i="1"/>
  <c r="B176" i="1"/>
  <c r="B177" i="1"/>
  <c r="B178" i="1"/>
  <c r="B179" i="1"/>
  <c r="B180" i="1"/>
  <c r="B181" i="1"/>
  <c r="B182" i="1"/>
  <c r="B183" i="1"/>
  <c r="B184" i="1"/>
  <c r="B185" i="1"/>
  <c r="B186" i="1"/>
  <c r="B187" i="1"/>
  <c r="B188" i="1"/>
  <c r="B189" i="1"/>
  <c r="B190" i="1"/>
  <c r="B191" i="1"/>
  <c r="B192" i="1"/>
  <c r="B193" i="1"/>
  <c r="B194" i="1"/>
  <c r="B195" i="1"/>
  <c r="B196" i="1"/>
  <c r="B197" i="1"/>
  <c r="B198" i="1"/>
  <c r="B199" i="1"/>
  <c r="B200" i="1"/>
  <c r="B201" i="1"/>
  <c r="B202" i="1"/>
  <c r="B203" i="1"/>
  <c r="B204" i="1"/>
  <c r="B205" i="1"/>
  <c r="B206" i="1"/>
  <c r="B207" i="1"/>
  <c r="B208" i="1"/>
  <c r="B209" i="1"/>
  <c r="B210" i="1"/>
  <c r="B211" i="1"/>
  <c r="B212" i="1"/>
  <c r="B213" i="1"/>
  <c r="B214" i="1"/>
  <c r="B215" i="1"/>
  <c r="B216" i="1"/>
  <c r="B217" i="1"/>
  <c r="B218" i="1"/>
  <c r="B219" i="1"/>
  <c r="B220" i="1"/>
  <c r="B221" i="1"/>
  <c r="B222" i="1"/>
  <c r="B223" i="1"/>
  <c r="B224" i="1"/>
  <c r="B225" i="1"/>
  <c r="B226" i="1"/>
  <c r="B227" i="1"/>
  <c r="B228" i="1"/>
  <c r="B229" i="1"/>
  <c r="B230" i="1"/>
  <c r="B231" i="1"/>
  <c r="B232" i="1"/>
  <c r="B233" i="1"/>
  <c r="B234" i="1"/>
  <c r="B235" i="1"/>
  <c r="B236" i="1"/>
  <c r="B237" i="1"/>
  <c r="B238" i="1"/>
  <c r="B239" i="1"/>
  <c r="B240" i="1"/>
  <c r="B241" i="1"/>
  <c r="B242" i="1"/>
  <c r="B243" i="1"/>
  <c r="B244" i="1"/>
  <c r="B245" i="1"/>
  <c r="B246" i="1"/>
  <c r="B247" i="1"/>
  <c r="B248" i="1"/>
  <c r="B249" i="1"/>
  <c r="B250" i="1"/>
  <c r="B251" i="1"/>
  <c r="B252" i="1"/>
  <c r="B253" i="1"/>
  <c r="B254" i="1"/>
  <c r="B255" i="1"/>
  <c r="B256" i="1"/>
  <c r="B257" i="1"/>
  <c r="B258" i="1"/>
  <c r="B259" i="1"/>
  <c r="B260" i="1"/>
  <c r="B261" i="1"/>
  <c r="B262" i="1"/>
  <c r="B263" i="1"/>
  <c r="B264" i="1"/>
  <c r="B265" i="1"/>
  <c r="B266" i="1"/>
  <c r="B267" i="1"/>
  <c r="B268" i="1"/>
  <c r="B269" i="1"/>
  <c r="B270" i="1"/>
  <c r="B271" i="1"/>
  <c r="B272" i="1"/>
  <c r="B273" i="1"/>
  <c r="B274" i="1"/>
  <c r="B275" i="1"/>
  <c r="B276" i="1"/>
  <c r="B277" i="1"/>
  <c r="B278" i="1"/>
  <c r="B279" i="1"/>
  <c r="B280" i="1"/>
  <c r="B281" i="1"/>
  <c r="B282" i="1"/>
  <c r="B283" i="1"/>
  <c r="B284" i="1"/>
  <c r="B285" i="1"/>
  <c r="B286" i="1"/>
  <c r="B287" i="1"/>
  <c r="B288" i="1"/>
  <c r="B289" i="1"/>
  <c r="B290" i="1"/>
  <c r="B291" i="1"/>
  <c r="B292" i="1"/>
  <c r="B293" i="1"/>
  <c r="B294" i="1"/>
  <c r="B295" i="1"/>
  <c r="B296" i="1"/>
  <c r="B297" i="1"/>
  <c r="B298" i="1"/>
  <c r="B299" i="1"/>
  <c r="B300" i="1"/>
  <c r="B301" i="1"/>
  <c r="B302" i="1"/>
  <c r="B303" i="1"/>
  <c r="B304" i="1"/>
  <c r="B305" i="1"/>
  <c r="B306" i="1"/>
  <c r="B307" i="1"/>
  <c r="B308" i="1"/>
  <c r="B309" i="1"/>
  <c r="B310" i="1"/>
  <c r="B311" i="1"/>
  <c r="B312" i="1"/>
  <c r="B313" i="1"/>
  <c r="B314" i="1"/>
  <c r="B315" i="1"/>
  <c r="B316" i="1"/>
  <c r="B317" i="1"/>
  <c r="B318" i="1"/>
  <c r="B319" i="1"/>
  <c r="B320" i="1"/>
  <c r="B321" i="1"/>
  <c r="B322" i="1"/>
  <c r="B323" i="1"/>
  <c r="B324" i="1"/>
  <c r="B325" i="1"/>
  <c r="B326" i="1"/>
  <c r="B327" i="1"/>
  <c r="B328" i="1"/>
  <c r="B329" i="1"/>
  <c r="B330" i="1"/>
  <c r="B331" i="1"/>
  <c r="B332" i="1"/>
  <c r="B333" i="1"/>
  <c r="B334" i="1"/>
  <c r="B335" i="1"/>
  <c r="B336" i="1"/>
  <c r="B337" i="1"/>
  <c r="B338" i="1"/>
  <c r="B339" i="1"/>
  <c r="B340" i="1"/>
  <c r="B341" i="1"/>
  <c r="B342" i="1"/>
  <c r="B343" i="1"/>
  <c r="B344" i="1"/>
  <c r="B345" i="1"/>
  <c r="B346" i="1"/>
  <c r="B347" i="1"/>
  <c r="B348" i="1"/>
  <c r="B349" i="1"/>
  <c r="B350" i="1"/>
  <c r="B351" i="1"/>
  <c r="B352" i="1"/>
  <c r="B353" i="1"/>
  <c r="B354" i="1"/>
  <c r="B355" i="1"/>
  <c r="B356" i="1"/>
  <c r="B357" i="1"/>
  <c r="B358" i="1"/>
  <c r="B359" i="1"/>
  <c r="B360" i="1"/>
  <c r="B361" i="1"/>
  <c r="B362" i="1"/>
  <c r="B363" i="1"/>
  <c r="B364" i="1"/>
  <c r="B365" i="1"/>
  <c r="B366" i="1"/>
  <c r="B367" i="1"/>
  <c r="B368" i="1"/>
  <c r="B369" i="1"/>
  <c r="B370" i="1"/>
  <c r="B371" i="1"/>
  <c r="B372" i="1"/>
  <c r="B373" i="1"/>
  <c r="B374" i="1"/>
  <c r="B375" i="1"/>
  <c r="B376" i="1"/>
  <c r="B377" i="1"/>
  <c r="B378" i="1"/>
  <c r="B379" i="1"/>
  <c r="B380" i="1"/>
  <c r="B381" i="1"/>
  <c r="B382" i="1"/>
  <c r="B383" i="1"/>
  <c r="B384" i="1"/>
  <c r="B385" i="1"/>
  <c r="B386" i="1"/>
  <c r="B387" i="1"/>
  <c r="B388" i="1"/>
  <c r="B389" i="1"/>
  <c r="B390" i="1"/>
  <c r="B391" i="1"/>
  <c r="B392" i="1"/>
  <c r="B393" i="1"/>
  <c r="B394" i="1"/>
  <c r="B395" i="1"/>
  <c r="B396" i="1"/>
  <c r="B397" i="1"/>
  <c r="B398" i="1"/>
  <c r="B399" i="1"/>
  <c r="B400" i="1"/>
  <c r="B401" i="1"/>
  <c r="B402" i="1"/>
  <c r="B403" i="1"/>
  <c r="B404" i="1"/>
  <c r="B405" i="1"/>
  <c r="B406" i="1"/>
  <c r="B407" i="1"/>
  <c r="B408" i="1"/>
  <c r="B409" i="1"/>
  <c r="B410" i="1"/>
  <c r="B411" i="1"/>
  <c r="B412" i="1"/>
  <c r="B413" i="1"/>
  <c r="B414" i="1"/>
  <c r="B415" i="1"/>
  <c r="B416" i="1"/>
  <c r="B417" i="1"/>
  <c r="B418" i="1"/>
  <c r="B419" i="1"/>
  <c r="B420" i="1"/>
  <c r="B421" i="1"/>
  <c r="B422" i="1"/>
  <c r="B423" i="1"/>
  <c r="B424" i="1"/>
  <c r="B425" i="1"/>
  <c r="B426" i="1"/>
  <c r="B427" i="1"/>
  <c r="B428" i="1"/>
  <c r="B429" i="1"/>
  <c r="B430" i="1"/>
  <c r="B431" i="1"/>
  <c r="B432" i="1"/>
  <c r="B433" i="1"/>
  <c r="B434" i="1"/>
  <c r="B435" i="1"/>
  <c r="B436" i="1"/>
  <c r="B437" i="1"/>
  <c r="B438" i="1"/>
  <c r="B439" i="1"/>
  <c r="B440" i="1"/>
  <c r="B441" i="1"/>
  <c r="B442" i="1"/>
  <c r="B443" i="1"/>
  <c r="B444" i="1"/>
  <c r="B445" i="1"/>
  <c r="B446" i="1"/>
  <c r="B447" i="1"/>
  <c r="B448" i="1"/>
  <c r="B449" i="1"/>
  <c r="B450" i="1"/>
  <c r="B451" i="1"/>
  <c r="B452" i="1"/>
  <c r="B453" i="1"/>
  <c r="B454" i="1"/>
  <c r="B455" i="1"/>
  <c r="B456" i="1"/>
  <c r="B457" i="1"/>
  <c r="B458" i="1"/>
  <c r="B459" i="1"/>
  <c r="B460" i="1"/>
  <c r="B461" i="1"/>
  <c r="B462" i="1"/>
  <c r="B463" i="1"/>
  <c r="B464" i="1"/>
  <c r="B465" i="1"/>
  <c r="B466" i="1"/>
  <c r="B467" i="1"/>
  <c r="B468" i="1"/>
  <c r="B469" i="1"/>
  <c r="B470" i="1"/>
  <c r="B471" i="1"/>
  <c r="B472" i="1"/>
  <c r="B473" i="1"/>
  <c r="B474" i="1"/>
  <c r="B475" i="1"/>
  <c r="B476" i="1"/>
  <c r="B477" i="1"/>
  <c r="B478" i="1"/>
  <c r="B479" i="1"/>
  <c r="B480" i="1"/>
  <c r="B481" i="1"/>
  <c r="B482" i="1"/>
  <c r="B483" i="1"/>
  <c r="B484" i="1"/>
  <c r="B485" i="1"/>
  <c r="B486" i="1"/>
  <c r="B487" i="1"/>
  <c r="B488" i="1"/>
  <c r="B489" i="1"/>
  <c r="B490" i="1"/>
  <c r="B491" i="1"/>
  <c r="B492" i="1"/>
  <c r="B493" i="1"/>
  <c r="B494" i="1"/>
  <c r="B495" i="1"/>
  <c r="B496" i="1"/>
  <c r="B497" i="1"/>
  <c r="B498" i="1"/>
  <c r="B499" i="1"/>
  <c r="B500" i="1"/>
  <c r="B501" i="1"/>
  <c r="B502" i="1"/>
  <c r="B503" i="1"/>
  <c r="B504" i="1"/>
  <c r="B505" i="1"/>
  <c r="B506" i="1"/>
  <c r="B507" i="1"/>
  <c r="B508" i="1"/>
  <c r="B509" i="1"/>
  <c r="B510" i="1"/>
  <c r="B511" i="1"/>
  <c r="B512" i="1"/>
  <c r="B513" i="1"/>
  <c r="B514" i="1"/>
  <c r="B515" i="1"/>
  <c r="B516" i="1"/>
  <c r="B517" i="1"/>
  <c r="B518" i="1"/>
  <c r="B519" i="1"/>
  <c r="B520" i="1"/>
  <c r="B521" i="1"/>
  <c r="B522" i="1"/>
  <c r="B523" i="1"/>
  <c r="B524" i="1"/>
  <c r="B525" i="1"/>
  <c r="B526" i="1"/>
  <c r="B527" i="1"/>
  <c r="B528" i="1"/>
  <c r="B529" i="1"/>
  <c r="B530" i="1"/>
  <c r="B531" i="1"/>
  <c r="B532" i="1"/>
  <c r="B533" i="1"/>
  <c r="B534" i="1"/>
  <c r="B2" i="1"/>
  <c r="C2" i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98" i="1"/>
  <c r="C99" i="1"/>
  <c r="C100" i="1"/>
  <c r="C101" i="1"/>
  <c r="C102" i="1"/>
  <c r="C103" i="1"/>
  <c r="C104" i="1"/>
  <c r="C105" i="1"/>
  <c r="C106" i="1"/>
  <c r="C107" i="1"/>
  <c r="C108" i="1"/>
  <c r="C109" i="1"/>
  <c r="C110" i="1"/>
  <c r="C111" i="1"/>
  <c r="C112" i="1"/>
  <c r="C113" i="1"/>
  <c r="C114" i="1"/>
  <c r="C115" i="1"/>
  <c r="C116" i="1"/>
  <c r="C117" i="1"/>
  <c r="C118" i="1"/>
  <c r="C119" i="1"/>
  <c r="C120" i="1"/>
  <c r="C121" i="1"/>
  <c r="C122" i="1"/>
  <c r="C123" i="1"/>
  <c r="C124" i="1"/>
  <c r="C125" i="1"/>
  <c r="C126" i="1"/>
  <c r="C127" i="1"/>
  <c r="C128" i="1"/>
  <c r="C129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C147" i="1"/>
  <c r="C148" i="1"/>
  <c r="C149" i="1"/>
  <c r="C150" i="1"/>
  <c r="C151" i="1"/>
  <c r="C152" i="1"/>
  <c r="C153" i="1"/>
  <c r="C154" i="1"/>
  <c r="C155" i="1"/>
  <c r="C156" i="1"/>
  <c r="C157" i="1"/>
  <c r="C158" i="1"/>
  <c r="C159" i="1"/>
  <c r="C160" i="1"/>
  <c r="C161" i="1"/>
  <c r="C162" i="1"/>
  <c r="C163" i="1"/>
  <c r="C164" i="1"/>
  <c r="C165" i="1"/>
  <c r="C166" i="1"/>
  <c r="C167" i="1"/>
  <c r="C168" i="1"/>
  <c r="C169" i="1"/>
  <c r="C170" i="1"/>
  <c r="C171" i="1"/>
  <c r="C172" i="1"/>
  <c r="C173" i="1"/>
  <c r="C174" i="1"/>
  <c r="C175" i="1"/>
  <c r="C176" i="1"/>
  <c r="C177" i="1"/>
  <c r="C178" i="1"/>
  <c r="C179" i="1"/>
  <c r="C180" i="1"/>
  <c r="C181" i="1"/>
  <c r="C182" i="1"/>
  <c r="C183" i="1"/>
  <c r="C184" i="1"/>
  <c r="C185" i="1"/>
  <c r="C186" i="1"/>
  <c r="C187" i="1"/>
  <c r="C188" i="1"/>
  <c r="C189" i="1"/>
  <c r="C190" i="1"/>
  <c r="C191" i="1"/>
  <c r="C192" i="1"/>
  <c r="C193" i="1"/>
  <c r="C194" i="1"/>
  <c r="C195" i="1"/>
  <c r="C196" i="1"/>
  <c r="C197" i="1"/>
  <c r="C198" i="1"/>
  <c r="C199" i="1"/>
  <c r="C200" i="1"/>
  <c r="C201" i="1"/>
  <c r="C202" i="1"/>
  <c r="C203" i="1"/>
  <c r="C204" i="1"/>
  <c r="C205" i="1"/>
  <c r="C206" i="1"/>
  <c r="C207" i="1"/>
  <c r="C208" i="1"/>
  <c r="C209" i="1"/>
  <c r="C210" i="1"/>
  <c r="C211" i="1"/>
  <c r="C212" i="1"/>
  <c r="C213" i="1"/>
  <c r="C214" i="1"/>
  <c r="C215" i="1"/>
  <c r="C216" i="1"/>
  <c r="C217" i="1"/>
  <c r="C218" i="1"/>
  <c r="C219" i="1"/>
  <c r="C220" i="1"/>
  <c r="C221" i="1"/>
  <c r="C222" i="1"/>
  <c r="C223" i="1"/>
  <c r="C224" i="1"/>
  <c r="C225" i="1"/>
  <c r="C226" i="1"/>
  <c r="C227" i="1"/>
  <c r="C228" i="1"/>
  <c r="C229" i="1"/>
  <c r="C230" i="1"/>
  <c r="C231" i="1"/>
  <c r="C232" i="1"/>
  <c r="C233" i="1"/>
  <c r="C234" i="1"/>
  <c r="C235" i="1"/>
  <c r="C236" i="1"/>
  <c r="C237" i="1"/>
  <c r="C238" i="1"/>
  <c r="C239" i="1"/>
  <c r="C240" i="1"/>
  <c r="C241" i="1"/>
  <c r="C242" i="1"/>
  <c r="C243" i="1"/>
  <c r="C244" i="1"/>
  <c r="C245" i="1"/>
  <c r="C246" i="1"/>
  <c r="C247" i="1"/>
  <c r="C249" i="1"/>
  <c r="C250" i="1"/>
  <c r="C251" i="1"/>
  <c r="C252" i="1"/>
  <c r="C253" i="1"/>
  <c r="C254" i="1"/>
  <c r="C255" i="1"/>
  <c r="C256" i="1"/>
  <c r="C257" i="1"/>
  <c r="C258" i="1"/>
  <c r="C259" i="1"/>
  <c r="C260" i="1"/>
  <c r="C261" i="1"/>
  <c r="C262" i="1"/>
  <c r="C263" i="1"/>
  <c r="C264" i="1"/>
  <c r="C265" i="1"/>
  <c r="C266" i="1"/>
  <c r="C267" i="1"/>
  <c r="C268" i="1"/>
  <c r="C269" i="1"/>
  <c r="C270" i="1"/>
  <c r="C271" i="1"/>
  <c r="C272" i="1"/>
  <c r="C273" i="1"/>
  <c r="C274" i="1"/>
  <c r="C275" i="1"/>
  <c r="C276" i="1"/>
  <c r="C277" i="1"/>
  <c r="C278" i="1"/>
  <c r="C279" i="1"/>
  <c r="C280" i="1"/>
  <c r="C281" i="1"/>
  <c r="C282" i="1"/>
  <c r="C283" i="1"/>
  <c r="C284" i="1"/>
  <c r="C285" i="1"/>
  <c r="C286" i="1"/>
  <c r="C287" i="1"/>
  <c r="C288" i="1"/>
  <c r="C289" i="1"/>
  <c r="C290" i="1"/>
  <c r="C291" i="1"/>
  <c r="C292" i="1"/>
  <c r="C293" i="1"/>
  <c r="C294" i="1"/>
  <c r="C295" i="1"/>
  <c r="C296" i="1"/>
  <c r="C297" i="1"/>
  <c r="C298" i="1"/>
  <c r="C299" i="1"/>
  <c r="C300" i="1"/>
  <c r="C301" i="1"/>
  <c r="C303" i="1"/>
  <c r="C304" i="1"/>
  <c r="C305" i="1"/>
  <c r="C306" i="1"/>
  <c r="C307" i="1"/>
  <c r="C308" i="1"/>
  <c r="C309" i="1"/>
  <c r="C310" i="1"/>
  <c r="C311" i="1"/>
  <c r="C313" i="1"/>
  <c r="C314" i="1"/>
  <c r="C315" i="1"/>
  <c r="C316" i="1"/>
  <c r="C317" i="1"/>
  <c r="C318" i="1"/>
  <c r="C319" i="1"/>
  <c r="C320" i="1"/>
  <c r="C321" i="1"/>
  <c r="C322" i="1"/>
  <c r="C323" i="1"/>
  <c r="C324" i="1"/>
  <c r="C325" i="1"/>
  <c r="C326" i="1"/>
  <c r="C327" i="1"/>
  <c r="C328" i="1"/>
  <c r="C329" i="1"/>
  <c r="C330" i="1"/>
  <c r="C331" i="1"/>
  <c r="C332" i="1"/>
  <c r="C333" i="1"/>
  <c r="C334" i="1"/>
  <c r="C335" i="1"/>
  <c r="C336" i="1"/>
  <c r="C337" i="1"/>
  <c r="C338" i="1"/>
  <c r="C339" i="1"/>
  <c r="C340" i="1"/>
  <c r="C341" i="1"/>
  <c r="C342" i="1"/>
  <c r="C343" i="1"/>
  <c r="C344" i="1"/>
  <c r="C345" i="1"/>
  <c r="C346" i="1"/>
  <c r="C347" i="1"/>
  <c r="C348" i="1"/>
  <c r="C349" i="1"/>
  <c r="C350" i="1"/>
  <c r="C351" i="1"/>
  <c r="C352" i="1"/>
  <c r="C353" i="1"/>
  <c r="C354" i="1"/>
  <c r="C355" i="1"/>
  <c r="C356" i="1"/>
  <c r="C357" i="1"/>
  <c r="C358" i="1"/>
  <c r="C359" i="1"/>
  <c r="C360" i="1"/>
  <c r="C361" i="1"/>
  <c r="C362" i="1"/>
  <c r="C363" i="1"/>
  <c r="C364" i="1"/>
  <c r="C365" i="1"/>
  <c r="C366" i="1"/>
  <c r="C367" i="1"/>
  <c r="C368" i="1"/>
  <c r="C369" i="1"/>
  <c r="C370" i="1"/>
  <c r="C371" i="1"/>
  <c r="C372" i="1"/>
  <c r="C373" i="1"/>
  <c r="C374" i="1"/>
  <c r="C375" i="1"/>
  <c r="C376" i="1"/>
  <c r="C377" i="1"/>
  <c r="C378" i="1"/>
  <c r="C379" i="1"/>
  <c r="C380" i="1"/>
  <c r="C381" i="1"/>
  <c r="C382" i="1"/>
  <c r="C383" i="1"/>
  <c r="C384" i="1"/>
  <c r="C385" i="1"/>
  <c r="C386" i="1"/>
  <c r="C387" i="1"/>
  <c r="C388" i="1"/>
  <c r="C389" i="1"/>
  <c r="C390" i="1"/>
  <c r="C391" i="1"/>
  <c r="C392" i="1"/>
  <c r="C393" i="1"/>
  <c r="C394" i="1"/>
  <c r="C395" i="1"/>
  <c r="C396" i="1"/>
  <c r="C397" i="1"/>
  <c r="C398" i="1"/>
  <c r="C399" i="1"/>
  <c r="C400" i="1"/>
  <c r="C401" i="1"/>
  <c r="C402" i="1"/>
  <c r="C403" i="1"/>
  <c r="C404" i="1"/>
  <c r="C405" i="1"/>
  <c r="C406" i="1"/>
  <c r="C407" i="1"/>
  <c r="C408" i="1"/>
  <c r="C409" i="1"/>
  <c r="C410" i="1"/>
  <c r="C411" i="1"/>
  <c r="C412" i="1"/>
  <c r="C413" i="1"/>
  <c r="C414" i="1"/>
  <c r="C415" i="1"/>
  <c r="C416" i="1"/>
  <c r="C417" i="1"/>
  <c r="C418" i="1"/>
  <c r="C419" i="1"/>
  <c r="C420" i="1"/>
  <c r="C421" i="1"/>
  <c r="C422" i="1"/>
  <c r="C423" i="1"/>
  <c r="C424" i="1"/>
  <c r="C425" i="1"/>
  <c r="C426" i="1"/>
  <c r="C427" i="1"/>
  <c r="C428" i="1"/>
  <c r="C429" i="1"/>
  <c r="C430" i="1"/>
  <c r="C431" i="1"/>
  <c r="C432" i="1"/>
  <c r="C433" i="1"/>
  <c r="C434" i="1"/>
  <c r="C435" i="1"/>
  <c r="C436" i="1"/>
  <c r="C437" i="1"/>
  <c r="C438" i="1"/>
  <c r="C439" i="1"/>
  <c r="C440" i="1"/>
  <c r="C441" i="1"/>
  <c r="C442" i="1"/>
  <c r="C443" i="1"/>
  <c r="C444" i="1"/>
  <c r="C445" i="1"/>
  <c r="C446" i="1"/>
  <c r="C447" i="1"/>
  <c r="C448" i="1"/>
  <c r="C449" i="1"/>
  <c r="C450" i="1"/>
  <c r="C451" i="1"/>
  <c r="C452" i="1"/>
  <c r="C453" i="1"/>
  <c r="C454" i="1"/>
  <c r="C455" i="1"/>
  <c r="C456" i="1"/>
  <c r="C457" i="1"/>
  <c r="C458" i="1"/>
  <c r="C459" i="1"/>
  <c r="C460" i="1"/>
  <c r="C461" i="1"/>
  <c r="C462" i="1"/>
  <c r="C463" i="1"/>
  <c r="C464" i="1"/>
  <c r="C465" i="1"/>
  <c r="C466" i="1"/>
  <c r="C467" i="1"/>
  <c r="C468" i="1"/>
  <c r="C469" i="1"/>
  <c r="C470" i="1"/>
  <c r="C471" i="1"/>
  <c r="C472" i="1"/>
  <c r="C473" i="1"/>
  <c r="C474" i="1"/>
  <c r="C475" i="1"/>
  <c r="C476" i="1"/>
  <c r="C477" i="1"/>
  <c r="C478" i="1"/>
  <c r="C479" i="1"/>
  <c r="C480" i="1"/>
  <c r="C481" i="1"/>
  <c r="C482" i="1"/>
  <c r="C483" i="1"/>
  <c r="C484" i="1"/>
  <c r="C485" i="1"/>
  <c r="C486" i="1"/>
  <c r="C487" i="1"/>
  <c r="C488" i="1"/>
  <c r="C489" i="1"/>
  <c r="C490" i="1"/>
  <c r="C491" i="1"/>
  <c r="C492" i="1"/>
  <c r="C493" i="1"/>
  <c r="C494" i="1"/>
  <c r="C495" i="1"/>
  <c r="C496" i="1"/>
  <c r="C497" i="1"/>
  <c r="C498" i="1"/>
  <c r="C499" i="1"/>
  <c r="C500" i="1"/>
  <c r="C501" i="1"/>
  <c r="C502" i="1"/>
  <c r="C503" i="1"/>
  <c r="C504" i="1"/>
  <c r="C505" i="1"/>
  <c r="C506" i="1"/>
  <c r="C507" i="1"/>
  <c r="C508" i="1"/>
  <c r="C509" i="1"/>
  <c r="C510" i="1"/>
  <c r="C511" i="1"/>
  <c r="C512" i="1"/>
  <c r="C513" i="1"/>
  <c r="C514" i="1"/>
  <c r="C515" i="1"/>
  <c r="C516" i="1"/>
  <c r="C517" i="1"/>
  <c r="C518" i="1"/>
  <c r="C519" i="1"/>
  <c r="C520" i="1"/>
  <c r="C521" i="1"/>
  <c r="C522" i="1"/>
  <c r="C523" i="1"/>
  <c r="C524" i="1"/>
  <c r="C525" i="1"/>
  <c r="C526" i="1"/>
  <c r="C527" i="1"/>
  <c r="C528" i="1"/>
  <c r="C529" i="1"/>
  <c r="C530" i="1"/>
  <c r="C531" i="1"/>
  <c r="C532" i="1"/>
  <c r="C533" i="1"/>
  <c r="C534" i="1"/>
  <c r="C248" i="1"/>
  <c r="C13" i="3" l="1"/>
  <c r="C44" i="1" s="1"/>
  <c r="J3" i="1"/>
  <c r="K3" i="1"/>
  <c r="L3" i="1"/>
  <c r="M3" i="1"/>
  <c r="N3" i="1"/>
  <c r="O3" i="1"/>
  <c r="P3" i="1"/>
  <c r="Q3" i="1"/>
  <c r="R3" i="1"/>
  <c r="S3" i="1"/>
  <c r="T3" i="1"/>
  <c r="U3" i="1"/>
  <c r="V3" i="1"/>
  <c r="W3" i="1"/>
  <c r="X3" i="1"/>
  <c r="Y3" i="1"/>
  <c r="Z3" i="1"/>
  <c r="AA3" i="1"/>
  <c r="AB3" i="1"/>
  <c r="AC3" i="1"/>
  <c r="J4" i="1"/>
  <c r="K4" i="1"/>
  <c r="L4" i="1"/>
  <c r="M4" i="1"/>
  <c r="N4" i="1"/>
  <c r="O4" i="1"/>
  <c r="P4" i="1"/>
  <c r="Q4" i="1"/>
  <c r="R4" i="1"/>
  <c r="S4" i="1"/>
  <c r="T4" i="1"/>
  <c r="U4" i="1"/>
  <c r="V4" i="1"/>
  <c r="W4" i="1"/>
  <c r="X4" i="1"/>
  <c r="Y4" i="1"/>
  <c r="Z4" i="1"/>
  <c r="AA4" i="1"/>
  <c r="AB4" i="1"/>
  <c r="AC4" i="1"/>
  <c r="J5" i="1"/>
  <c r="K5" i="1"/>
  <c r="L5" i="1"/>
  <c r="M5" i="1"/>
  <c r="N5" i="1"/>
  <c r="O5" i="1"/>
  <c r="P5" i="1"/>
  <c r="Q5" i="1"/>
  <c r="R5" i="1"/>
  <c r="S5" i="1"/>
  <c r="T5" i="1"/>
  <c r="U5" i="1"/>
  <c r="V5" i="1"/>
  <c r="W5" i="1"/>
  <c r="X5" i="1"/>
  <c r="Y5" i="1"/>
  <c r="Z5" i="1"/>
  <c r="AA5" i="1"/>
  <c r="AB5" i="1"/>
  <c r="AC5" i="1"/>
  <c r="J6" i="1"/>
  <c r="K6" i="1"/>
  <c r="L6" i="1"/>
  <c r="M6" i="1"/>
  <c r="N6" i="1"/>
  <c r="O6" i="1"/>
  <c r="P6" i="1"/>
  <c r="Q6" i="1"/>
  <c r="R6" i="1"/>
  <c r="S6" i="1"/>
  <c r="T6" i="1"/>
  <c r="U6" i="1"/>
  <c r="V6" i="1"/>
  <c r="W6" i="1"/>
  <c r="X6" i="1"/>
  <c r="Y6" i="1"/>
  <c r="Z6" i="1"/>
  <c r="AA6" i="1"/>
  <c r="AB6" i="1"/>
  <c r="AC6" i="1"/>
  <c r="J7" i="1"/>
  <c r="K7" i="1"/>
  <c r="L7" i="1"/>
  <c r="M7" i="1"/>
  <c r="N7" i="1"/>
  <c r="O7" i="1"/>
  <c r="P7" i="1"/>
  <c r="Q7" i="1"/>
  <c r="R7" i="1"/>
  <c r="S7" i="1"/>
  <c r="T7" i="1"/>
  <c r="U7" i="1"/>
  <c r="V7" i="1"/>
  <c r="W7" i="1"/>
  <c r="X7" i="1"/>
  <c r="Y7" i="1"/>
  <c r="Z7" i="1"/>
  <c r="AA7" i="1"/>
  <c r="AB7" i="1"/>
  <c r="AC7" i="1"/>
  <c r="J8" i="1"/>
  <c r="K8" i="1"/>
  <c r="L8" i="1"/>
  <c r="M8" i="1"/>
  <c r="N8" i="1"/>
  <c r="O8" i="1"/>
  <c r="P8" i="1"/>
  <c r="Q8" i="1"/>
  <c r="R8" i="1"/>
  <c r="S8" i="1"/>
  <c r="T8" i="1"/>
  <c r="U8" i="1"/>
  <c r="V8" i="1"/>
  <c r="W8" i="1"/>
  <c r="X8" i="1"/>
  <c r="Y8" i="1"/>
  <c r="Z8" i="1"/>
  <c r="AA8" i="1"/>
  <c r="AB8" i="1"/>
  <c r="AC8" i="1"/>
  <c r="J9" i="1"/>
  <c r="K9" i="1"/>
  <c r="L9" i="1"/>
  <c r="M9" i="1"/>
  <c r="N9" i="1"/>
  <c r="O9" i="1"/>
  <c r="P9" i="1"/>
  <c r="Q9" i="1"/>
  <c r="R9" i="1"/>
  <c r="S9" i="1"/>
  <c r="T9" i="1"/>
  <c r="U9" i="1"/>
  <c r="V9" i="1"/>
  <c r="W9" i="1"/>
  <c r="X9" i="1"/>
  <c r="Y9" i="1"/>
  <c r="Z9" i="1"/>
  <c r="AA9" i="1"/>
  <c r="AB9" i="1"/>
  <c r="AC9" i="1"/>
  <c r="J10" i="1"/>
  <c r="K10" i="1"/>
  <c r="L10" i="1"/>
  <c r="M10" i="1"/>
  <c r="N10" i="1"/>
  <c r="O10" i="1"/>
  <c r="P10" i="1"/>
  <c r="Q10" i="1"/>
  <c r="R10" i="1"/>
  <c r="S10" i="1"/>
  <c r="T10" i="1"/>
  <c r="U10" i="1"/>
  <c r="V10" i="1"/>
  <c r="W10" i="1"/>
  <c r="X10" i="1"/>
  <c r="Y10" i="1"/>
  <c r="Z10" i="1"/>
  <c r="AA10" i="1"/>
  <c r="AB10" i="1"/>
  <c r="AC10" i="1"/>
  <c r="J11" i="1"/>
  <c r="K11" i="1"/>
  <c r="L11" i="1"/>
  <c r="M11" i="1"/>
  <c r="N11" i="1"/>
  <c r="O11" i="1"/>
  <c r="P11" i="1"/>
  <c r="Q11" i="1"/>
  <c r="R11" i="1"/>
  <c r="S11" i="1"/>
  <c r="T11" i="1"/>
  <c r="U11" i="1"/>
  <c r="V11" i="1"/>
  <c r="W11" i="1"/>
  <c r="X11" i="1"/>
  <c r="Y11" i="1"/>
  <c r="Z11" i="1"/>
  <c r="AA11" i="1"/>
  <c r="AB11" i="1"/>
  <c r="AC11" i="1"/>
  <c r="J12" i="1"/>
  <c r="K12" i="1"/>
  <c r="L12" i="1"/>
  <c r="M12" i="1"/>
  <c r="N12" i="1"/>
  <c r="O12" i="1"/>
  <c r="P12" i="1"/>
  <c r="Q12" i="1"/>
  <c r="R12" i="1"/>
  <c r="S12" i="1"/>
  <c r="T12" i="1"/>
  <c r="U12" i="1"/>
  <c r="V12" i="1"/>
  <c r="W12" i="1"/>
  <c r="X12" i="1"/>
  <c r="Y12" i="1"/>
  <c r="Z12" i="1"/>
  <c r="AA12" i="1"/>
  <c r="AB12" i="1"/>
  <c r="AC12" i="1"/>
  <c r="J13" i="1"/>
  <c r="K13" i="1"/>
  <c r="L13" i="1"/>
  <c r="M13" i="1"/>
  <c r="N13" i="1"/>
  <c r="O13" i="1"/>
  <c r="P13" i="1"/>
  <c r="Q13" i="1"/>
  <c r="R13" i="1"/>
  <c r="S13" i="1"/>
  <c r="T13" i="1"/>
  <c r="U13" i="1"/>
  <c r="V13" i="1"/>
  <c r="W13" i="1"/>
  <c r="X13" i="1"/>
  <c r="Y13" i="1"/>
  <c r="Z13" i="1"/>
  <c r="AA13" i="1"/>
  <c r="AB13" i="1"/>
  <c r="AC13" i="1"/>
  <c r="J14" i="1"/>
  <c r="K14" i="1"/>
  <c r="L14" i="1"/>
  <c r="M14" i="1"/>
  <c r="N14" i="1"/>
  <c r="O14" i="1"/>
  <c r="P14" i="1"/>
  <c r="Q14" i="1"/>
  <c r="R14" i="1"/>
  <c r="S14" i="1"/>
  <c r="T14" i="1"/>
  <c r="U14" i="1"/>
  <c r="V14" i="1"/>
  <c r="W14" i="1"/>
  <c r="X14" i="1"/>
  <c r="Y14" i="1"/>
  <c r="Z14" i="1"/>
  <c r="AA14" i="1"/>
  <c r="AB14" i="1"/>
  <c r="AC14" i="1"/>
  <c r="J15" i="1"/>
  <c r="K15" i="1"/>
  <c r="L15" i="1"/>
  <c r="M15" i="1"/>
  <c r="N15" i="1"/>
  <c r="O15" i="1"/>
  <c r="P15" i="1"/>
  <c r="Q15" i="1"/>
  <c r="R15" i="1"/>
  <c r="S15" i="1"/>
  <c r="T15" i="1"/>
  <c r="U15" i="1"/>
  <c r="V15" i="1"/>
  <c r="W15" i="1"/>
  <c r="X15" i="1"/>
  <c r="Y15" i="1"/>
  <c r="Z15" i="1"/>
  <c r="AA15" i="1"/>
  <c r="AB15" i="1"/>
  <c r="AC15" i="1"/>
  <c r="J16" i="1"/>
  <c r="K16" i="1"/>
  <c r="L16" i="1"/>
  <c r="M16" i="1"/>
  <c r="N16" i="1"/>
  <c r="O16" i="1"/>
  <c r="P16" i="1"/>
  <c r="Q16" i="1"/>
  <c r="R16" i="1"/>
  <c r="S16" i="1"/>
  <c r="T16" i="1"/>
  <c r="U16" i="1"/>
  <c r="V16" i="1"/>
  <c r="W16" i="1"/>
  <c r="X16" i="1"/>
  <c r="Y16" i="1"/>
  <c r="Z16" i="1"/>
  <c r="AA16" i="1"/>
  <c r="AB16" i="1"/>
  <c r="AC16" i="1"/>
  <c r="J17" i="1"/>
  <c r="K17" i="1"/>
  <c r="L17" i="1"/>
  <c r="M17" i="1"/>
  <c r="N17" i="1"/>
  <c r="O17" i="1"/>
  <c r="P17" i="1"/>
  <c r="Q17" i="1"/>
  <c r="R17" i="1"/>
  <c r="S17" i="1"/>
  <c r="T17" i="1"/>
  <c r="U17" i="1"/>
  <c r="V17" i="1"/>
  <c r="W17" i="1"/>
  <c r="X17" i="1"/>
  <c r="Y17" i="1"/>
  <c r="Z17" i="1"/>
  <c r="AA17" i="1"/>
  <c r="AB17" i="1"/>
  <c r="AC17" i="1"/>
  <c r="J18" i="1"/>
  <c r="K18" i="1"/>
  <c r="L18" i="1"/>
  <c r="M18" i="1"/>
  <c r="N18" i="1"/>
  <c r="O18" i="1"/>
  <c r="P18" i="1"/>
  <c r="Q18" i="1"/>
  <c r="R18" i="1"/>
  <c r="S18" i="1"/>
  <c r="T18" i="1"/>
  <c r="U18" i="1"/>
  <c r="V18" i="1"/>
  <c r="W18" i="1"/>
  <c r="X18" i="1"/>
  <c r="Y18" i="1"/>
  <c r="Z18" i="1"/>
  <c r="AA18" i="1"/>
  <c r="AB18" i="1"/>
  <c r="AC18" i="1"/>
  <c r="J19" i="1"/>
  <c r="K19" i="1"/>
  <c r="L19" i="1"/>
  <c r="M19" i="1"/>
  <c r="N19" i="1"/>
  <c r="O19" i="1"/>
  <c r="P19" i="1"/>
  <c r="Q19" i="1"/>
  <c r="R19" i="1"/>
  <c r="S19" i="1"/>
  <c r="T19" i="1"/>
  <c r="U19" i="1"/>
  <c r="V19" i="1"/>
  <c r="W19" i="1"/>
  <c r="X19" i="1"/>
  <c r="Y19" i="1"/>
  <c r="Z19" i="1"/>
  <c r="AA19" i="1"/>
  <c r="AB19" i="1"/>
  <c r="AC19" i="1"/>
  <c r="J20" i="1"/>
  <c r="K20" i="1"/>
  <c r="L20" i="1"/>
  <c r="M20" i="1"/>
  <c r="N20" i="1"/>
  <c r="O20" i="1"/>
  <c r="P20" i="1"/>
  <c r="Q20" i="1"/>
  <c r="R20" i="1"/>
  <c r="S20" i="1"/>
  <c r="T20" i="1"/>
  <c r="U20" i="1"/>
  <c r="V20" i="1"/>
  <c r="W20" i="1"/>
  <c r="X20" i="1"/>
  <c r="Y20" i="1"/>
  <c r="Z20" i="1"/>
  <c r="AA20" i="1"/>
  <c r="AB20" i="1"/>
  <c r="AC20" i="1"/>
  <c r="J21" i="1"/>
  <c r="K21" i="1"/>
  <c r="L21" i="1"/>
  <c r="M21" i="1"/>
  <c r="N21" i="1"/>
  <c r="O21" i="1"/>
  <c r="P21" i="1"/>
  <c r="Q21" i="1"/>
  <c r="R21" i="1"/>
  <c r="S21" i="1"/>
  <c r="T21" i="1"/>
  <c r="U21" i="1"/>
  <c r="V21" i="1"/>
  <c r="W21" i="1"/>
  <c r="X21" i="1"/>
  <c r="Y21" i="1"/>
  <c r="Z21" i="1"/>
  <c r="AA21" i="1"/>
  <c r="AB21" i="1"/>
  <c r="AC21" i="1"/>
  <c r="J22" i="1"/>
  <c r="K22" i="1"/>
  <c r="L22" i="1"/>
  <c r="M22" i="1"/>
  <c r="N22" i="1"/>
  <c r="O22" i="1"/>
  <c r="P22" i="1"/>
  <c r="Q22" i="1"/>
  <c r="R22" i="1"/>
  <c r="S22" i="1"/>
  <c r="T22" i="1"/>
  <c r="U22" i="1"/>
  <c r="V22" i="1"/>
  <c r="W22" i="1"/>
  <c r="X22" i="1"/>
  <c r="Y22" i="1"/>
  <c r="Z22" i="1"/>
  <c r="AA22" i="1"/>
  <c r="AB22" i="1"/>
  <c r="AC22" i="1"/>
  <c r="J23" i="1"/>
  <c r="K23" i="1"/>
  <c r="L23" i="1"/>
  <c r="M23" i="1"/>
  <c r="N23" i="1"/>
  <c r="O23" i="1"/>
  <c r="P23" i="1"/>
  <c r="Q23" i="1"/>
  <c r="R23" i="1"/>
  <c r="S23" i="1"/>
  <c r="T23" i="1"/>
  <c r="U23" i="1"/>
  <c r="V23" i="1"/>
  <c r="W23" i="1"/>
  <c r="X23" i="1"/>
  <c r="Y23" i="1"/>
  <c r="Z23" i="1"/>
  <c r="AA23" i="1"/>
  <c r="AB23" i="1"/>
  <c r="AC23" i="1"/>
  <c r="J24" i="1"/>
  <c r="K24" i="1"/>
  <c r="L24" i="1"/>
  <c r="M24" i="1"/>
  <c r="N24" i="1"/>
  <c r="O24" i="1"/>
  <c r="P24" i="1"/>
  <c r="Q24" i="1"/>
  <c r="R24" i="1"/>
  <c r="S24" i="1"/>
  <c r="T24" i="1"/>
  <c r="U24" i="1"/>
  <c r="V24" i="1"/>
  <c r="W24" i="1"/>
  <c r="X24" i="1"/>
  <c r="Y24" i="1"/>
  <c r="Z24" i="1"/>
  <c r="AA24" i="1"/>
  <c r="AB24" i="1"/>
  <c r="AC24" i="1"/>
  <c r="J25" i="1"/>
  <c r="K25" i="1"/>
  <c r="L25" i="1"/>
  <c r="M25" i="1"/>
  <c r="N25" i="1"/>
  <c r="O25" i="1"/>
  <c r="P25" i="1"/>
  <c r="Q25" i="1"/>
  <c r="R25" i="1"/>
  <c r="S25" i="1"/>
  <c r="T25" i="1"/>
  <c r="U25" i="1"/>
  <c r="V25" i="1"/>
  <c r="W25" i="1"/>
  <c r="X25" i="1"/>
  <c r="Y25" i="1"/>
  <c r="Z25" i="1"/>
  <c r="AA25" i="1"/>
  <c r="AB25" i="1"/>
  <c r="AC25" i="1"/>
  <c r="J26" i="1"/>
  <c r="K26" i="1"/>
  <c r="L26" i="1"/>
  <c r="M26" i="1"/>
  <c r="N26" i="1"/>
  <c r="O26" i="1"/>
  <c r="P26" i="1"/>
  <c r="Q26" i="1"/>
  <c r="R26" i="1"/>
  <c r="S26" i="1"/>
  <c r="T26" i="1"/>
  <c r="U26" i="1"/>
  <c r="V26" i="1"/>
  <c r="W26" i="1"/>
  <c r="X26" i="1"/>
  <c r="Y26" i="1"/>
  <c r="Z26" i="1"/>
  <c r="AA26" i="1"/>
  <c r="AB26" i="1"/>
  <c r="AC26" i="1"/>
  <c r="J27" i="1"/>
  <c r="K27" i="1"/>
  <c r="L27" i="1"/>
  <c r="M27" i="1"/>
  <c r="N27" i="1"/>
  <c r="O27" i="1"/>
  <c r="P27" i="1"/>
  <c r="Q27" i="1"/>
  <c r="R27" i="1"/>
  <c r="S27" i="1"/>
  <c r="T27" i="1"/>
  <c r="U27" i="1"/>
  <c r="V27" i="1"/>
  <c r="W27" i="1"/>
  <c r="X27" i="1"/>
  <c r="Y27" i="1"/>
  <c r="Z27" i="1"/>
  <c r="AA27" i="1"/>
  <c r="AB27" i="1"/>
  <c r="AC27" i="1"/>
  <c r="J28" i="1"/>
  <c r="K28" i="1"/>
  <c r="L28" i="1"/>
  <c r="M28" i="1"/>
  <c r="N28" i="1"/>
  <c r="O28" i="1"/>
  <c r="P28" i="1"/>
  <c r="Q28" i="1"/>
  <c r="R28" i="1"/>
  <c r="S28" i="1"/>
  <c r="T28" i="1"/>
  <c r="U28" i="1"/>
  <c r="V28" i="1"/>
  <c r="W28" i="1"/>
  <c r="X28" i="1"/>
  <c r="Y28" i="1"/>
  <c r="Z28" i="1"/>
  <c r="AA28" i="1"/>
  <c r="AB28" i="1"/>
  <c r="AC28" i="1"/>
  <c r="J29" i="1"/>
  <c r="K29" i="1"/>
  <c r="L29" i="1"/>
  <c r="M29" i="1"/>
  <c r="N29" i="1"/>
  <c r="O29" i="1"/>
  <c r="P29" i="1"/>
  <c r="Q29" i="1"/>
  <c r="R29" i="1"/>
  <c r="S29" i="1"/>
  <c r="T29" i="1"/>
  <c r="U29" i="1"/>
  <c r="V29" i="1"/>
  <c r="W29" i="1"/>
  <c r="X29" i="1"/>
  <c r="Y29" i="1"/>
  <c r="Z29" i="1"/>
  <c r="AA29" i="1"/>
  <c r="AB29" i="1"/>
  <c r="AC29" i="1"/>
  <c r="J30" i="1"/>
  <c r="K30" i="1"/>
  <c r="L30" i="1"/>
  <c r="M30" i="1"/>
  <c r="N30" i="1"/>
  <c r="O30" i="1"/>
  <c r="P30" i="1"/>
  <c r="Q30" i="1"/>
  <c r="R30" i="1"/>
  <c r="S30" i="1"/>
  <c r="T30" i="1"/>
  <c r="U30" i="1"/>
  <c r="V30" i="1"/>
  <c r="W30" i="1"/>
  <c r="X30" i="1"/>
  <c r="Y30" i="1"/>
  <c r="Z30" i="1"/>
  <c r="AA30" i="1"/>
  <c r="AB30" i="1"/>
  <c r="AC30" i="1"/>
  <c r="J31" i="1"/>
  <c r="K31" i="1"/>
  <c r="L31" i="1"/>
  <c r="M31" i="1"/>
  <c r="N31" i="1"/>
  <c r="O31" i="1"/>
  <c r="P31" i="1"/>
  <c r="Q31" i="1"/>
  <c r="R31" i="1"/>
  <c r="S31" i="1"/>
  <c r="T31" i="1"/>
  <c r="U31" i="1"/>
  <c r="V31" i="1"/>
  <c r="W31" i="1"/>
  <c r="X31" i="1"/>
  <c r="Y31" i="1"/>
  <c r="Z31" i="1"/>
  <c r="AA31" i="1"/>
  <c r="AB31" i="1"/>
  <c r="AC31" i="1"/>
  <c r="J32" i="1"/>
  <c r="K32" i="1"/>
  <c r="L32" i="1"/>
  <c r="M32" i="1"/>
  <c r="N32" i="1"/>
  <c r="O32" i="1"/>
  <c r="P32" i="1"/>
  <c r="Q32" i="1"/>
  <c r="R32" i="1"/>
  <c r="S32" i="1"/>
  <c r="T32" i="1"/>
  <c r="U32" i="1"/>
  <c r="V32" i="1"/>
  <c r="W32" i="1"/>
  <c r="X32" i="1"/>
  <c r="Y32" i="1"/>
  <c r="Z32" i="1"/>
  <c r="AA32" i="1"/>
  <c r="AB32" i="1"/>
  <c r="AC32" i="1"/>
  <c r="J33" i="1"/>
  <c r="K33" i="1"/>
  <c r="L33" i="1"/>
  <c r="M33" i="1"/>
  <c r="N33" i="1"/>
  <c r="O33" i="1"/>
  <c r="P33" i="1"/>
  <c r="Q33" i="1"/>
  <c r="R33" i="1"/>
  <c r="S33" i="1"/>
  <c r="T33" i="1"/>
  <c r="U33" i="1"/>
  <c r="V33" i="1"/>
  <c r="W33" i="1"/>
  <c r="X33" i="1"/>
  <c r="Y33" i="1"/>
  <c r="Z33" i="1"/>
  <c r="AA33" i="1"/>
  <c r="AB33" i="1"/>
  <c r="AC33" i="1"/>
  <c r="J34" i="1"/>
  <c r="K34" i="1"/>
  <c r="L34" i="1"/>
  <c r="M34" i="1"/>
  <c r="N34" i="1"/>
  <c r="O34" i="1"/>
  <c r="P34" i="1"/>
  <c r="Q34" i="1"/>
  <c r="R34" i="1"/>
  <c r="S34" i="1"/>
  <c r="T34" i="1"/>
  <c r="U34" i="1"/>
  <c r="V34" i="1"/>
  <c r="W34" i="1"/>
  <c r="X34" i="1"/>
  <c r="Y34" i="1"/>
  <c r="Z34" i="1"/>
  <c r="AA34" i="1"/>
  <c r="AB34" i="1"/>
  <c r="AC34" i="1"/>
  <c r="J35" i="1"/>
  <c r="K35" i="1"/>
  <c r="L35" i="1"/>
  <c r="M35" i="1"/>
  <c r="N35" i="1"/>
  <c r="O35" i="1"/>
  <c r="P35" i="1"/>
  <c r="Q35" i="1"/>
  <c r="R35" i="1"/>
  <c r="S35" i="1"/>
  <c r="T35" i="1"/>
  <c r="U35" i="1"/>
  <c r="V35" i="1"/>
  <c r="W35" i="1"/>
  <c r="X35" i="1"/>
  <c r="Y35" i="1"/>
  <c r="Z35" i="1"/>
  <c r="AA35" i="1"/>
  <c r="AB35" i="1"/>
  <c r="AC35" i="1"/>
  <c r="J36" i="1"/>
  <c r="K36" i="1"/>
  <c r="L36" i="1"/>
  <c r="M36" i="1"/>
  <c r="N36" i="1"/>
  <c r="O36" i="1"/>
  <c r="P36" i="1"/>
  <c r="Q36" i="1"/>
  <c r="R36" i="1"/>
  <c r="S36" i="1"/>
  <c r="T36" i="1"/>
  <c r="U36" i="1"/>
  <c r="V36" i="1"/>
  <c r="W36" i="1"/>
  <c r="X36" i="1"/>
  <c r="Y36" i="1"/>
  <c r="Z36" i="1"/>
  <c r="AA36" i="1"/>
  <c r="AB36" i="1"/>
  <c r="AC36" i="1"/>
  <c r="J37" i="1"/>
  <c r="K37" i="1"/>
  <c r="L37" i="1"/>
  <c r="M37" i="1"/>
  <c r="N37" i="1"/>
  <c r="O37" i="1"/>
  <c r="P37" i="1"/>
  <c r="Q37" i="1"/>
  <c r="R37" i="1"/>
  <c r="S37" i="1"/>
  <c r="T37" i="1"/>
  <c r="U37" i="1"/>
  <c r="V37" i="1"/>
  <c r="W37" i="1"/>
  <c r="X37" i="1"/>
  <c r="Y37" i="1"/>
  <c r="Z37" i="1"/>
  <c r="AA37" i="1"/>
  <c r="AB37" i="1"/>
  <c r="AC37" i="1"/>
  <c r="J38" i="1"/>
  <c r="K38" i="1"/>
  <c r="L38" i="1"/>
  <c r="M38" i="1"/>
  <c r="N38" i="1"/>
  <c r="O38" i="1"/>
  <c r="P38" i="1"/>
  <c r="Q38" i="1"/>
  <c r="R38" i="1"/>
  <c r="S38" i="1"/>
  <c r="T38" i="1"/>
  <c r="U38" i="1"/>
  <c r="V38" i="1"/>
  <c r="W38" i="1"/>
  <c r="X38" i="1"/>
  <c r="Y38" i="1"/>
  <c r="Z38" i="1"/>
  <c r="AA38" i="1"/>
  <c r="AB38" i="1"/>
  <c r="AC38" i="1"/>
  <c r="J39" i="1"/>
  <c r="K39" i="1"/>
  <c r="L39" i="1"/>
  <c r="M39" i="1"/>
  <c r="N39" i="1"/>
  <c r="O39" i="1"/>
  <c r="P39" i="1"/>
  <c r="Q39" i="1"/>
  <c r="R39" i="1"/>
  <c r="S39" i="1"/>
  <c r="T39" i="1"/>
  <c r="U39" i="1"/>
  <c r="V39" i="1"/>
  <c r="W39" i="1"/>
  <c r="X39" i="1"/>
  <c r="Y39" i="1"/>
  <c r="Z39" i="1"/>
  <c r="AA39" i="1"/>
  <c r="AB39" i="1"/>
  <c r="AC39" i="1"/>
  <c r="J40" i="1"/>
  <c r="K40" i="1"/>
  <c r="L40" i="1"/>
  <c r="M40" i="1"/>
  <c r="N40" i="1"/>
  <c r="O40" i="1"/>
  <c r="P40" i="1"/>
  <c r="Q40" i="1"/>
  <c r="R40" i="1"/>
  <c r="S40" i="1"/>
  <c r="T40" i="1"/>
  <c r="U40" i="1"/>
  <c r="V40" i="1"/>
  <c r="W40" i="1"/>
  <c r="X40" i="1"/>
  <c r="Y40" i="1"/>
  <c r="Z40" i="1"/>
  <c r="AA40" i="1"/>
  <c r="AB40" i="1"/>
  <c r="AC40" i="1"/>
  <c r="J41" i="1"/>
  <c r="K41" i="1"/>
  <c r="L41" i="1"/>
  <c r="M41" i="1"/>
  <c r="N41" i="1"/>
  <c r="O41" i="1"/>
  <c r="P41" i="1"/>
  <c r="Q41" i="1"/>
  <c r="R41" i="1"/>
  <c r="S41" i="1"/>
  <c r="T41" i="1"/>
  <c r="U41" i="1"/>
  <c r="V41" i="1"/>
  <c r="W41" i="1"/>
  <c r="X41" i="1"/>
  <c r="Y41" i="1"/>
  <c r="Z41" i="1"/>
  <c r="AA41" i="1"/>
  <c r="AB41" i="1"/>
  <c r="AC41" i="1"/>
  <c r="J42" i="1"/>
  <c r="K42" i="1"/>
  <c r="L42" i="1"/>
  <c r="M42" i="1"/>
  <c r="N42" i="1"/>
  <c r="O42" i="1"/>
  <c r="P42" i="1"/>
  <c r="Q42" i="1"/>
  <c r="R42" i="1"/>
  <c r="S42" i="1"/>
  <c r="T42" i="1"/>
  <c r="U42" i="1"/>
  <c r="V42" i="1"/>
  <c r="W42" i="1"/>
  <c r="X42" i="1"/>
  <c r="Y42" i="1"/>
  <c r="Z42" i="1"/>
  <c r="AA42" i="1"/>
  <c r="AB42" i="1"/>
  <c r="AC42" i="1"/>
  <c r="J43" i="1"/>
  <c r="K43" i="1"/>
  <c r="L43" i="1"/>
  <c r="M43" i="1"/>
  <c r="N43" i="1"/>
  <c r="O43" i="1"/>
  <c r="P43" i="1"/>
  <c r="Q43" i="1"/>
  <c r="R43" i="1"/>
  <c r="S43" i="1"/>
  <c r="T43" i="1"/>
  <c r="U43" i="1"/>
  <c r="V43" i="1"/>
  <c r="W43" i="1"/>
  <c r="X43" i="1"/>
  <c r="Y43" i="1"/>
  <c r="Z43" i="1"/>
  <c r="AA43" i="1"/>
  <c r="AB43" i="1"/>
  <c r="AC43" i="1"/>
  <c r="J44" i="1"/>
  <c r="K44" i="1"/>
  <c r="L44" i="1"/>
  <c r="M44" i="1"/>
  <c r="N44" i="1"/>
  <c r="O44" i="1"/>
  <c r="P44" i="1"/>
  <c r="Q44" i="1"/>
  <c r="R44" i="1"/>
  <c r="S44" i="1"/>
  <c r="T44" i="1"/>
  <c r="U44" i="1"/>
  <c r="V44" i="1"/>
  <c r="W44" i="1"/>
  <c r="X44" i="1"/>
  <c r="Y44" i="1"/>
  <c r="Z44" i="1"/>
  <c r="AA44" i="1"/>
  <c r="AB44" i="1"/>
  <c r="AC44" i="1"/>
  <c r="J45" i="1"/>
  <c r="K45" i="1"/>
  <c r="L45" i="1"/>
  <c r="M45" i="1"/>
  <c r="N45" i="1"/>
  <c r="O45" i="1"/>
  <c r="P45" i="1"/>
  <c r="Q45" i="1"/>
  <c r="R45" i="1"/>
  <c r="S45" i="1"/>
  <c r="T45" i="1"/>
  <c r="U45" i="1"/>
  <c r="V45" i="1"/>
  <c r="W45" i="1"/>
  <c r="X45" i="1"/>
  <c r="Y45" i="1"/>
  <c r="Z45" i="1"/>
  <c r="AA45" i="1"/>
  <c r="AB45" i="1"/>
  <c r="AC45" i="1"/>
  <c r="J46" i="1"/>
  <c r="K46" i="1"/>
  <c r="L46" i="1"/>
  <c r="M46" i="1"/>
  <c r="N46" i="1"/>
  <c r="O46" i="1"/>
  <c r="P46" i="1"/>
  <c r="Q46" i="1"/>
  <c r="R46" i="1"/>
  <c r="S46" i="1"/>
  <c r="T46" i="1"/>
  <c r="U46" i="1"/>
  <c r="V46" i="1"/>
  <c r="W46" i="1"/>
  <c r="X46" i="1"/>
  <c r="Y46" i="1"/>
  <c r="Z46" i="1"/>
  <c r="AA46" i="1"/>
  <c r="AB46" i="1"/>
  <c r="AC46" i="1"/>
  <c r="J47" i="1"/>
  <c r="K47" i="1"/>
  <c r="L47" i="1"/>
  <c r="M47" i="1"/>
  <c r="N47" i="1"/>
  <c r="O47" i="1"/>
  <c r="P47" i="1"/>
  <c r="Q47" i="1"/>
  <c r="R47" i="1"/>
  <c r="S47" i="1"/>
  <c r="T47" i="1"/>
  <c r="U47" i="1"/>
  <c r="V47" i="1"/>
  <c r="W47" i="1"/>
  <c r="X47" i="1"/>
  <c r="Y47" i="1"/>
  <c r="Z47" i="1"/>
  <c r="AA47" i="1"/>
  <c r="AB47" i="1"/>
  <c r="AC47" i="1"/>
  <c r="J48" i="1"/>
  <c r="K48" i="1"/>
  <c r="L48" i="1"/>
  <c r="M48" i="1"/>
  <c r="N48" i="1"/>
  <c r="O48" i="1"/>
  <c r="P48" i="1"/>
  <c r="Q48" i="1"/>
  <c r="R48" i="1"/>
  <c r="S48" i="1"/>
  <c r="T48" i="1"/>
  <c r="U48" i="1"/>
  <c r="V48" i="1"/>
  <c r="W48" i="1"/>
  <c r="X48" i="1"/>
  <c r="Y48" i="1"/>
  <c r="Z48" i="1"/>
  <c r="AA48" i="1"/>
  <c r="AB48" i="1"/>
  <c r="AC48" i="1"/>
  <c r="J49" i="1"/>
  <c r="K49" i="1"/>
  <c r="L49" i="1"/>
  <c r="M49" i="1"/>
  <c r="N49" i="1"/>
  <c r="O49" i="1"/>
  <c r="P49" i="1"/>
  <c r="Q49" i="1"/>
  <c r="R49" i="1"/>
  <c r="S49" i="1"/>
  <c r="T49" i="1"/>
  <c r="U49" i="1"/>
  <c r="V49" i="1"/>
  <c r="W49" i="1"/>
  <c r="X49" i="1"/>
  <c r="Y49" i="1"/>
  <c r="Z49" i="1"/>
  <c r="AA49" i="1"/>
  <c r="AB49" i="1"/>
  <c r="AC49" i="1"/>
  <c r="J50" i="1"/>
  <c r="K50" i="1"/>
  <c r="L50" i="1"/>
  <c r="M50" i="1"/>
  <c r="N50" i="1"/>
  <c r="O50" i="1"/>
  <c r="P50" i="1"/>
  <c r="Q50" i="1"/>
  <c r="R50" i="1"/>
  <c r="S50" i="1"/>
  <c r="T50" i="1"/>
  <c r="U50" i="1"/>
  <c r="V50" i="1"/>
  <c r="W50" i="1"/>
  <c r="X50" i="1"/>
  <c r="Y50" i="1"/>
  <c r="Z50" i="1"/>
  <c r="AA50" i="1"/>
  <c r="AB50" i="1"/>
  <c r="AC50" i="1"/>
  <c r="J51" i="1"/>
  <c r="K51" i="1"/>
  <c r="L51" i="1"/>
  <c r="M51" i="1"/>
  <c r="N51" i="1"/>
  <c r="O51" i="1"/>
  <c r="P51" i="1"/>
  <c r="Q51" i="1"/>
  <c r="R51" i="1"/>
  <c r="S51" i="1"/>
  <c r="T51" i="1"/>
  <c r="U51" i="1"/>
  <c r="V51" i="1"/>
  <c r="W51" i="1"/>
  <c r="X51" i="1"/>
  <c r="Y51" i="1"/>
  <c r="Z51" i="1"/>
  <c r="AA51" i="1"/>
  <c r="AB51" i="1"/>
  <c r="AC51" i="1"/>
  <c r="J52" i="1"/>
  <c r="K52" i="1"/>
  <c r="L52" i="1"/>
  <c r="M52" i="1"/>
  <c r="N52" i="1"/>
  <c r="O52" i="1"/>
  <c r="P52" i="1"/>
  <c r="Q52" i="1"/>
  <c r="R52" i="1"/>
  <c r="S52" i="1"/>
  <c r="T52" i="1"/>
  <c r="U52" i="1"/>
  <c r="V52" i="1"/>
  <c r="W52" i="1"/>
  <c r="X52" i="1"/>
  <c r="Y52" i="1"/>
  <c r="Z52" i="1"/>
  <c r="AA52" i="1"/>
  <c r="AB52" i="1"/>
  <c r="AC52" i="1"/>
  <c r="J53" i="1"/>
  <c r="K53" i="1"/>
  <c r="L53" i="1"/>
  <c r="M53" i="1"/>
  <c r="N53" i="1"/>
  <c r="O53" i="1"/>
  <c r="P53" i="1"/>
  <c r="Q53" i="1"/>
  <c r="R53" i="1"/>
  <c r="S53" i="1"/>
  <c r="T53" i="1"/>
  <c r="U53" i="1"/>
  <c r="V53" i="1"/>
  <c r="W53" i="1"/>
  <c r="X53" i="1"/>
  <c r="Y53" i="1"/>
  <c r="Z53" i="1"/>
  <c r="AA53" i="1"/>
  <c r="AB53" i="1"/>
  <c r="AC53" i="1"/>
  <c r="J54" i="1"/>
  <c r="K54" i="1"/>
  <c r="L54" i="1"/>
  <c r="M54" i="1"/>
  <c r="N54" i="1"/>
  <c r="O54" i="1"/>
  <c r="P54" i="1"/>
  <c r="Q54" i="1"/>
  <c r="R54" i="1"/>
  <c r="S54" i="1"/>
  <c r="T54" i="1"/>
  <c r="U54" i="1"/>
  <c r="V54" i="1"/>
  <c r="W54" i="1"/>
  <c r="X54" i="1"/>
  <c r="Y54" i="1"/>
  <c r="Z54" i="1"/>
  <c r="AA54" i="1"/>
  <c r="AB54" i="1"/>
  <c r="AC54" i="1"/>
  <c r="J55" i="1"/>
  <c r="K55" i="1"/>
  <c r="L55" i="1"/>
  <c r="M55" i="1"/>
  <c r="N55" i="1"/>
  <c r="O55" i="1"/>
  <c r="P55" i="1"/>
  <c r="Q55" i="1"/>
  <c r="R55" i="1"/>
  <c r="S55" i="1"/>
  <c r="T55" i="1"/>
  <c r="U55" i="1"/>
  <c r="V55" i="1"/>
  <c r="W55" i="1"/>
  <c r="X55" i="1"/>
  <c r="Y55" i="1"/>
  <c r="Z55" i="1"/>
  <c r="AA55" i="1"/>
  <c r="AB55" i="1"/>
  <c r="AC55" i="1"/>
  <c r="J56" i="1"/>
  <c r="K56" i="1"/>
  <c r="L56" i="1"/>
  <c r="M56" i="1"/>
  <c r="N56" i="1"/>
  <c r="O56" i="1"/>
  <c r="P56" i="1"/>
  <c r="Q56" i="1"/>
  <c r="R56" i="1"/>
  <c r="S56" i="1"/>
  <c r="T56" i="1"/>
  <c r="U56" i="1"/>
  <c r="V56" i="1"/>
  <c r="W56" i="1"/>
  <c r="X56" i="1"/>
  <c r="Y56" i="1"/>
  <c r="Z56" i="1"/>
  <c r="AA56" i="1"/>
  <c r="AB56" i="1"/>
  <c r="AC56" i="1"/>
  <c r="J57" i="1"/>
  <c r="K57" i="1"/>
  <c r="L57" i="1"/>
  <c r="M57" i="1"/>
  <c r="N57" i="1"/>
  <c r="O57" i="1"/>
  <c r="P57" i="1"/>
  <c r="Q57" i="1"/>
  <c r="R57" i="1"/>
  <c r="S57" i="1"/>
  <c r="T57" i="1"/>
  <c r="U57" i="1"/>
  <c r="V57" i="1"/>
  <c r="W57" i="1"/>
  <c r="X57" i="1"/>
  <c r="Y57" i="1"/>
  <c r="Z57" i="1"/>
  <c r="AA57" i="1"/>
  <c r="AB57" i="1"/>
  <c r="AC57" i="1"/>
  <c r="J58" i="1"/>
  <c r="K58" i="1"/>
  <c r="L58" i="1"/>
  <c r="M58" i="1"/>
  <c r="N58" i="1"/>
  <c r="O58" i="1"/>
  <c r="P58" i="1"/>
  <c r="Q58" i="1"/>
  <c r="R58" i="1"/>
  <c r="S58" i="1"/>
  <c r="T58" i="1"/>
  <c r="U58" i="1"/>
  <c r="V58" i="1"/>
  <c r="W58" i="1"/>
  <c r="X58" i="1"/>
  <c r="Y58" i="1"/>
  <c r="Z58" i="1"/>
  <c r="AA58" i="1"/>
  <c r="AB58" i="1"/>
  <c r="AC58" i="1"/>
  <c r="J59" i="1"/>
  <c r="K59" i="1"/>
  <c r="L59" i="1"/>
  <c r="M59" i="1"/>
  <c r="N59" i="1"/>
  <c r="O59" i="1"/>
  <c r="P59" i="1"/>
  <c r="Q59" i="1"/>
  <c r="R59" i="1"/>
  <c r="S59" i="1"/>
  <c r="T59" i="1"/>
  <c r="U59" i="1"/>
  <c r="V59" i="1"/>
  <c r="W59" i="1"/>
  <c r="X59" i="1"/>
  <c r="Y59" i="1"/>
  <c r="Z59" i="1"/>
  <c r="AA59" i="1"/>
  <c r="AB59" i="1"/>
  <c r="AC59" i="1"/>
  <c r="J60" i="1"/>
  <c r="K60" i="1"/>
  <c r="L60" i="1"/>
  <c r="M60" i="1"/>
  <c r="N60" i="1"/>
  <c r="O60" i="1"/>
  <c r="P60" i="1"/>
  <c r="Q60" i="1"/>
  <c r="R60" i="1"/>
  <c r="S60" i="1"/>
  <c r="T60" i="1"/>
  <c r="U60" i="1"/>
  <c r="V60" i="1"/>
  <c r="W60" i="1"/>
  <c r="X60" i="1"/>
  <c r="Y60" i="1"/>
  <c r="Z60" i="1"/>
  <c r="AA60" i="1"/>
  <c r="AB60" i="1"/>
  <c r="AC60" i="1"/>
  <c r="J61" i="1"/>
  <c r="K61" i="1"/>
  <c r="L61" i="1"/>
  <c r="M61" i="1"/>
  <c r="N61" i="1"/>
  <c r="O61" i="1"/>
  <c r="P61" i="1"/>
  <c r="Q61" i="1"/>
  <c r="R61" i="1"/>
  <c r="S61" i="1"/>
  <c r="T61" i="1"/>
  <c r="U61" i="1"/>
  <c r="V61" i="1"/>
  <c r="W61" i="1"/>
  <c r="X61" i="1"/>
  <c r="Y61" i="1"/>
  <c r="Z61" i="1"/>
  <c r="AA61" i="1"/>
  <c r="AB61" i="1"/>
  <c r="AC61" i="1"/>
  <c r="J62" i="1"/>
  <c r="K62" i="1"/>
  <c r="L62" i="1"/>
  <c r="M62" i="1"/>
  <c r="N62" i="1"/>
  <c r="O62" i="1"/>
  <c r="P62" i="1"/>
  <c r="Q62" i="1"/>
  <c r="R62" i="1"/>
  <c r="S62" i="1"/>
  <c r="T62" i="1"/>
  <c r="U62" i="1"/>
  <c r="V62" i="1"/>
  <c r="W62" i="1"/>
  <c r="X62" i="1"/>
  <c r="Y62" i="1"/>
  <c r="Z62" i="1"/>
  <c r="AA62" i="1"/>
  <c r="AB62" i="1"/>
  <c r="AC62" i="1"/>
  <c r="J63" i="1"/>
  <c r="K63" i="1"/>
  <c r="L63" i="1"/>
  <c r="M63" i="1"/>
  <c r="N63" i="1"/>
  <c r="O63" i="1"/>
  <c r="P63" i="1"/>
  <c r="Q63" i="1"/>
  <c r="R63" i="1"/>
  <c r="S63" i="1"/>
  <c r="T63" i="1"/>
  <c r="U63" i="1"/>
  <c r="V63" i="1"/>
  <c r="W63" i="1"/>
  <c r="X63" i="1"/>
  <c r="Y63" i="1"/>
  <c r="Z63" i="1"/>
  <c r="AA63" i="1"/>
  <c r="AB63" i="1"/>
  <c r="AC63" i="1"/>
  <c r="J64" i="1"/>
  <c r="K64" i="1"/>
  <c r="L64" i="1"/>
  <c r="M64" i="1"/>
  <c r="N64" i="1"/>
  <c r="O64" i="1"/>
  <c r="P64" i="1"/>
  <c r="Q64" i="1"/>
  <c r="R64" i="1"/>
  <c r="S64" i="1"/>
  <c r="T64" i="1"/>
  <c r="U64" i="1"/>
  <c r="V64" i="1"/>
  <c r="W64" i="1"/>
  <c r="X64" i="1"/>
  <c r="Y64" i="1"/>
  <c r="Z64" i="1"/>
  <c r="AA64" i="1"/>
  <c r="AB64" i="1"/>
  <c r="AC64" i="1"/>
  <c r="J65" i="1"/>
  <c r="K65" i="1"/>
  <c r="L65" i="1"/>
  <c r="M65" i="1"/>
  <c r="N65" i="1"/>
  <c r="O65" i="1"/>
  <c r="P65" i="1"/>
  <c r="Q65" i="1"/>
  <c r="R65" i="1"/>
  <c r="S65" i="1"/>
  <c r="T65" i="1"/>
  <c r="U65" i="1"/>
  <c r="V65" i="1"/>
  <c r="W65" i="1"/>
  <c r="X65" i="1"/>
  <c r="Y65" i="1"/>
  <c r="Z65" i="1"/>
  <c r="AA65" i="1"/>
  <c r="AB65" i="1"/>
  <c r="AC65" i="1"/>
  <c r="J66" i="1"/>
  <c r="K66" i="1"/>
  <c r="L66" i="1"/>
  <c r="M66" i="1"/>
  <c r="N66" i="1"/>
  <c r="O66" i="1"/>
  <c r="P66" i="1"/>
  <c r="Q66" i="1"/>
  <c r="R66" i="1"/>
  <c r="S66" i="1"/>
  <c r="T66" i="1"/>
  <c r="U66" i="1"/>
  <c r="V66" i="1"/>
  <c r="W66" i="1"/>
  <c r="X66" i="1"/>
  <c r="Y66" i="1"/>
  <c r="Z66" i="1"/>
  <c r="AA66" i="1"/>
  <c r="AB66" i="1"/>
  <c r="AC66" i="1"/>
  <c r="J67" i="1"/>
  <c r="K67" i="1"/>
  <c r="L67" i="1"/>
  <c r="M67" i="1"/>
  <c r="N67" i="1"/>
  <c r="O67" i="1"/>
  <c r="P67" i="1"/>
  <c r="Q67" i="1"/>
  <c r="R67" i="1"/>
  <c r="S67" i="1"/>
  <c r="T67" i="1"/>
  <c r="U67" i="1"/>
  <c r="V67" i="1"/>
  <c r="W67" i="1"/>
  <c r="X67" i="1"/>
  <c r="Y67" i="1"/>
  <c r="Z67" i="1"/>
  <c r="AA67" i="1"/>
  <c r="AB67" i="1"/>
  <c r="AC67" i="1"/>
  <c r="J68" i="1"/>
  <c r="K68" i="1"/>
  <c r="L68" i="1"/>
  <c r="M68" i="1"/>
  <c r="N68" i="1"/>
  <c r="O68" i="1"/>
  <c r="P68" i="1"/>
  <c r="Q68" i="1"/>
  <c r="R68" i="1"/>
  <c r="S68" i="1"/>
  <c r="T68" i="1"/>
  <c r="U68" i="1"/>
  <c r="V68" i="1"/>
  <c r="W68" i="1"/>
  <c r="X68" i="1"/>
  <c r="Y68" i="1"/>
  <c r="Z68" i="1"/>
  <c r="AA68" i="1"/>
  <c r="AB68" i="1"/>
  <c r="AC68" i="1"/>
  <c r="J69" i="1"/>
  <c r="K69" i="1"/>
  <c r="L69" i="1"/>
  <c r="M69" i="1"/>
  <c r="N69" i="1"/>
  <c r="O69" i="1"/>
  <c r="P69" i="1"/>
  <c r="Q69" i="1"/>
  <c r="R69" i="1"/>
  <c r="S69" i="1"/>
  <c r="T69" i="1"/>
  <c r="U69" i="1"/>
  <c r="V69" i="1"/>
  <c r="W69" i="1"/>
  <c r="X69" i="1"/>
  <c r="Y69" i="1"/>
  <c r="Z69" i="1"/>
  <c r="AA69" i="1"/>
  <c r="AB69" i="1"/>
  <c r="AC69" i="1"/>
  <c r="J70" i="1"/>
  <c r="K70" i="1"/>
  <c r="L70" i="1"/>
  <c r="M70" i="1"/>
  <c r="N70" i="1"/>
  <c r="O70" i="1"/>
  <c r="P70" i="1"/>
  <c r="Q70" i="1"/>
  <c r="R70" i="1"/>
  <c r="S70" i="1"/>
  <c r="T70" i="1"/>
  <c r="U70" i="1"/>
  <c r="V70" i="1"/>
  <c r="W70" i="1"/>
  <c r="X70" i="1"/>
  <c r="Y70" i="1"/>
  <c r="Z70" i="1"/>
  <c r="AA70" i="1"/>
  <c r="AB70" i="1"/>
  <c r="AC70" i="1"/>
  <c r="J71" i="1"/>
  <c r="K71" i="1"/>
  <c r="L71" i="1"/>
  <c r="M71" i="1"/>
  <c r="N71" i="1"/>
  <c r="O71" i="1"/>
  <c r="P71" i="1"/>
  <c r="Q71" i="1"/>
  <c r="R71" i="1"/>
  <c r="S71" i="1"/>
  <c r="T71" i="1"/>
  <c r="U71" i="1"/>
  <c r="V71" i="1"/>
  <c r="W71" i="1"/>
  <c r="X71" i="1"/>
  <c r="Y71" i="1"/>
  <c r="Z71" i="1"/>
  <c r="AA71" i="1"/>
  <c r="AB71" i="1"/>
  <c r="AC71" i="1"/>
  <c r="J72" i="1"/>
  <c r="K72" i="1"/>
  <c r="L72" i="1"/>
  <c r="M72" i="1"/>
  <c r="N72" i="1"/>
  <c r="O72" i="1"/>
  <c r="P72" i="1"/>
  <c r="Q72" i="1"/>
  <c r="R72" i="1"/>
  <c r="S72" i="1"/>
  <c r="T72" i="1"/>
  <c r="U72" i="1"/>
  <c r="V72" i="1"/>
  <c r="W72" i="1"/>
  <c r="X72" i="1"/>
  <c r="Y72" i="1"/>
  <c r="Z72" i="1"/>
  <c r="AA72" i="1"/>
  <c r="AB72" i="1"/>
  <c r="AC72" i="1"/>
  <c r="J73" i="1"/>
  <c r="K73" i="1"/>
  <c r="L73" i="1"/>
  <c r="M73" i="1"/>
  <c r="N73" i="1"/>
  <c r="O73" i="1"/>
  <c r="P73" i="1"/>
  <c r="Q73" i="1"/>
  <c r="R73" i="1"/>
  <c r="S73" i="1"/>
  <c r="T73" i="1"/>
  <c r="U73" i="1"/>
  <c r="V73" i="1"/>
  <c r="W73" i="1"/>
  <c r="X73" i="1"/>
  <c r="Y73" i="1"/>
  <c r="Z73" i="1"/>
  <c r="AA73" i="1"/>
  <c r="AB73" i="1"/>
  <c r="AC73" i="1"/>
  <c r="J74" i="1"/>
  <c r="K74" i="1"/>
  <c r="L74" i="1"/>
  <c r="M74" i="1"/>
  <c r="N74" i="1"/>
  <c r="O74" i="1"/>
  <c r="P74" i="1"/>
  <c r="Q74" i="1"/>
  <c r="R74" i="1"/>
  <c r="S74" i="1"/>
  <c r="T74" i="1"/>
  <c r="U74" i="1"/>
  <c r="V74" i="1"/>
  <c r="W74" i="1"/>
  <c r="X74" i="1"/>
  <c r="Y74" i="1"/>
  <c r="Z74" i="1"/>
  <c r="AA74" i="1"/>
  <c r="AB74" i="1"/>
  <c r="AC74" i="1"/>
  <c r="J75" i="1"/>
  <c r="K75" i="1"/>
  <c r="L75" i="1"/>
  <c r="M75" i="1"/>
  <c r="N75" i="1"/>
  <c r="O75" i="1"/>
  <c r="P75" i="1"/>
  <c r="Q75" i="1"/>
  <c r="R75" i="1"/>
  <c r="S75" i="1"/>
  <c r="T75" i="1"/>
  <c r="U75" i="1"/>
  <c r="V75" i="1"/>
  <c r="W75" i="1"/>
  <c r="X75" i="1"/>
  <c r="Y75" i="1"/>
  <c r="Z75" i="1"/>
  <c r="AA75" i="1"/>
  <c r="AB75" i="1"/>
  <c r="AC75" i="1"/>
  <c r="J76" i="1"/>
  <c r="K76" i="1"/>
  <c r="L76" i="1"/>
  <c r="M76" i="1"/>
  <c r="N76" i="1"/>
  <c r="O76" i="1"/>
  <c r="P76" i="1"/>
  <c r="Q76" i="1"/>
  <c r="R76" i="1"/>
  <c r="S76" i="1"/>
  <c r="T76" i="1"/>
  <c r="U76" i="1"/>
  <c r="V76" i="1"/>
  <c r="W76" i="1"/>
  <c r="X76" i="1"/>
  <c r="Y76" i="1"/>
  <c r="Z76" i="1"/>
  <c r="AA76" i="1"/>
  <c r="AB76" i="1"/>
  <c r="AC76" i="1"/>
  <c r="J77" i="1"/>
  <c r="K77" i="1"/>
  <c r="L77" i="1"/>
  <c r="M77" i="1"/>
  <c r="N77" i="1"/>
  <c r="O77" i="1"/>
  <c r="P77" i="1"/>
  <c r="Q77" i="1"/>
  <c r="R77" i="1"/>
  <c r="S77" i="1"/>
  <c r="T77" i="1"/>
  <c r="U77" i="1"/>
  <c r="V77" i="1"/>
  <c r="W77" i="1"/>
  <c r="X77" i="1"/>
  <c r="Y77" i="1"/>
  <c r="Z77" i="1"/>
  <c r="AA77" i="1"/>
  <c r="AB77" i="1"/>
  <c r="AC77" i="1"/>
  <c r="J78" i="1"/>
  <c r="K78" i="1"/>
  <c r="L78" i="1"/>
  <c r="M78" i="1"/>
  <c r="N78" i="1"/>
  <c r="O78" i="1"/>
  <c r="P78" i="1"/>
  <c r="Q78" i="1"/>
  <c r="R78" i="1"/>
  <c r="S78" i="1"/>
  <c r="T78" i="1"/>
  <c r="U78" i="1"/>
  <c r="V78" i="1"/>
  <c r="W78" i="1"/>
  <c r="X78" i="1"/>
  <c r="Y78" i="1"/>
  <c r="Z78" i="1"/>
  <c r="AA78" i="1"/>
  <c r="AB78" i="1"/>
  <c r="AC78" i="1"/>
  <c r="J79" i="1"/>
  <c r="K79" i="1"/>
  <c r="L79" i="1"/>
  <c r="M79" i="1"/>
  <c r="N79" i="1"/>
  <c r="O79" i="1"/>
  <c r="P79" i="1"/>
  <c r="Q79" i="1"/>
  <c r="R79" i="1"/>
  <c r="S79" i="1"/>
  <c r="T79" i="1"/>
  <c r="U79" i="1"/>
  <c r="V79" i="1"/>
  <c r="W79" i="1"/>
  <c r="X79" i="1"/>
  <c r="Y79" i="1"/>
  <c r="Z79" i="1"/>
  <c r="AA79" i="1"/>
  <c r="AB79" i="1"/>
  <c r="AC79" i="1"/>
  <c r="J80" i="1"/>
  <c r="K80" i="1"/>
  <c r="L80" i="1"/>
  <c r="M80" i="1"/>
  <c r="N80" i="1"/>
  <c r="O80" i="1"/>
  <c r="P80" i="1"/>
  <c r="Q80" i="1"/>
  <c r="R80" i="1"/>
  <c r="S80" i="1"/>
  <c r="T80" i="1"/>
  <c r="U80" i="1"/>
  <c r="V80" i="1"/>
  <c r="W80" i="1"/>
  <c r="X80" i="1"/>
  <c r="Y80" i="1"/>
  <c r="Z80" i="1"/>
  <c r="AA80" i="1"/>
  <c r="AB80" i="1"/>
  <c r="AC80" i="1"/>
  <c r="J81" i="1"/>
  <c r="K81" i="1"/>
  <c r="L81" i="1"/>
  <c r="M81" i="1"/>
  <c r="N81" i="1"/>
  <c r="O81" i="1"/>
  <c r="P81" i="1"/>
  <c r="Q81" i="1"/>
  <c r="R81" i="1"/>
  <c r="S81" i="1"/>
  <c r="T81" i="1"/>
  <c r="U81" i="1"/>
  <c r="V81" i="1"/>
  <c r="W81" i="1"/>
  <c r="X81" i="1"/>
  <c r="Y81" i="1"/>
  <c r="Z81" i="1"/>
  <c r="AA81" i="1"/>
  <c r="AB81" i="1"/>
  <c r="AC81" i="1"/>
  <c r="J82" i="1"/>
  <c r="K82" i="1"/>
  <c r="L82" i="1"/>
  <c r="M82" i="1"/>
  <c r="N82" i="1"/>
  <c r="O82" i="1"/>
  <c r="P82" i="1"/>
  <c r="Q82" i="1"/>
  <c r="R82" i="1"/>
  <c r="S82" i="1"/>
  <c r="T82" i="1"/>
  <c r="U82" i="1"/>
  <c r="V82" i="1"/>
  <c r="W82" i="1"/>
  <c r="X82" i="1"/>
  <c r="Y82" i="1"/>
  <c r="Z82" i="1"/>
  <c r="AA82" i="1"/>
  <c r="AB82" i="1"/>
  <c r="AC82" i="1"/>
  <c r="J83" i="1"/>
  <c r="K83" i="1"/>
  <c r="L83" i="1"/>
  <c r="M83" i="1"/>
  <c r="N83" i="1"/>
  <c r="O83" i="1"/>
  <c r="P83" i="1"/>
  <c r="Q83" i="1"/>
  <c r="R83" i="1"/>
  <c r="S83" i="1"/>
  <c r="T83" i="1"/>
  <c r="U83" i="1"/>
  <c r="V83" i="1"/>
  <c r="W83" i="1"/>
  <c r="X83" i="1"/>
  <c r="Y83" i="1"/>
  <c r="Z83" i="1"/>
  <c r="AA83" i="1"/>
  <c r="AB83" i="1"/>
  <c r="AC83" i="1"/>
  <c r="J84" i="1"/>
  <c r="K84" i="1"/>
  <c r="L84" i="1"/>
  <c r="M84" i="1"/>
  <c r="N84" i="1"/>
  <c r="O84" i="1"/>
  <c r="P84" i="1"/>
  <c r="Q84" i="1"/>
  <c r="R84" i="1"/>
  <c r="S84" i="1"/>
  <c r="T84" i="1"/>
  <c r="U84" i="1"/>
  <c r="V84" i="1"/>
  <c r="W84" i="1"/>
  <c r="X84" i="1"/>
  <c r="Y84" i="1"/>
  <c r="Z84" i="1"/>
  <c r="AA84" i="1"/>
  <c r="AB84" i="1"/>
  <c r="AC84" i="1"/>
  <c r="J85" i="1"/>
  <c r="K85" i="1"/>
  <c r="L85" i="1"/>
  <c r="M85" i="1"/>
  <c r="N85" i="1"/>
  <c r="O85" i="1"/>
  <c r="P85" i="1"/>
  <c r="Q85" i="1"/>
  <c r="R85" i="1"/>
  <c r="S85" i="1"/>
  <c r="T85" i="1"/>
  <c r="U85" i="1"/>
  <c r="V85" i="1"/>
  <c r="W85" i="1"/>
  <c r="X85" i="1"/>
  <c r="Y85" i="1"/>
  <c r="Z85" i="1"/>
  <c r="AA85" i="1"/>
  <c r="AB85" i="1"/>
  <c r="AC85" i="1"/>
  <c r="J86" i="1"/>
  <c r="K86" i="1"/>
  <c r="L86" i="1"/>
  <c r="M86" i="1"/>
  <c r="N86" i="1"/>
  <c r="O86" i="1"/>
  <c r="P86" i="1"/>
  <c r="Q86" i="1"/>
  <c r="R86" i="1"/>
  <c r="S86" i="1"/>
  <c r="T86" i="1"/>
  <c r="U86" i="1"/>
  <c r="V86" i="1"/>
  <c r="W86" i="1"/>
  <c r="X86" i="1"/>
  <c r="Y86" i="1"/>
  <c r="Z86" i="1"/>
  <c r="AA86" i="1"/>
  <c r="AB86" i="1"/>
  <c r="AC86" i="1"/>
  <c r="J87" i="1"/>
  <c r="K87" i="1"/>
  <c r="L87" i="1"/>
  <c r="M87" i="1"/>
  <c r="N87" i="1"/>
  <c r="O87" i="1"/>
  <c r="P87" i="1"/>
  <c r="Q87" i="1"/>
  <c r="R87" i="1"/>
  <c r="S87" i="1"/>
  <c r="T87" i="1"/>
  <c r="U87" i="1"/>
  <c r="V87" i="1"/>
  <c r="W87" i="1"/>
  <c r="X87" i="1"/>
  <c r="Y87" i="1"/>
  <c r="Z87" i="1"/>
  <c r="AA87" i="1"/>
  <c r="AB87" i="1"/>
  <c r="AC87" i="1"/>
  <c r="J88" i="1"/>
  <c r="K88" i="1"/>
  <c r="L88" i="1"/>
  <c r="M88" i="1"/>
  <c r="N88" i="1"/>
  <c r="O88" i="1"/>
  <c r="P88" i="1"/>
  <c r="Q88" i="1"/>
  <c r="R88" i="1"/>
  <c r="S88" i="1"/>
  <c r="T88" i="1"/>
  <c r="U88" i="1"/>
  <c r="V88" i="1"/>
  <c r="W88" i="1"/>
  <c r="X88" i="1"/>
  <c r="Y88" i="1"/>
  <c r="Z88" i="1"/>
  <c r="AA88" i="1"/>
  <c r="AB88" i="1"/>
  <c r="AC88" i="1"/>
  <c r="J89" i="1"/>
  <c r="K89" i="1"/>
  <c r="L89" i="1"/>
  <c r="M89" i="1"/>
  <c r="N89" i="1"/>
  <c r="O89" i="1"/>
  <c r="P89" i="1"/>
  <c r="Q89" i="1"/>
  <c r="R89" i="1"/>
  <c r="S89" i="1"/>
  <c r="T89" i="1"/>
  <c r="U89" i="1"/>
  <c r="V89" i="1"/>
  <c r="W89" i="1"/>
  <c r="X89" i="1"/>
  <c r="Y89" i="1"/>
  <c r="Z89" i="1"/>
  <c r="AA89" i="1"/>
  <c r="AB89" i="1"/>
  <c r="AC89" i="1"/>
  <c r="J90" i="1"/>
  <c r="K90" i="1"/>
  <c r="L90" i="1"/>
  <c r="M90" i="1"/>
  <c r="N90" i="1"/>
  <c r="O90" i="1"/>
  <c r="P90" i="1"/>
  <c r="Q90" i="1"/>
  <c r="R90" i="1"/>
  <c r="S90" i="1"/>
  <c r="T90" i="1"/>
  <c r="U90" i="1"/>
  <c r="V90" i="1"/>
  <c r="W90" i="1"/>
  <c r="X90" i="1"/>
  <c r="Y90" i="1"/>
  <c r="Z90" i="1"/>
  <c r="AA90" i="1"/>
  <c r="AB90" i="1"/>
  <c r="AC90" i="1"/>
  <c r="J91" i="1"/>
  <c r="K91" i="1"/>
  <c r="L91" i="1"/>
  <c r="M91" i="1"/>
  <c r="N91" i="1"/>
  <c r="O91" i="1"/>
  <c r="P91" i="1"/>
  <c r="Q91" i="1"/>
  <c r="R91" i="1"/>
  <c r="S91" i="1"/>
  <c r="T91" i="1"/>
  <c r="U91" i="1"/>
  <c r="V91" i="1"/>
  <c r="W91" i="1"/>
  <c r="X91" i="1"/>
  <c r="Y91" i="1"/>
  <c r="Z91" i="1"/>
  <c r="AA91" i="1"/>
  <c r="AB91" i="1"/>
  <c r="AC91" i="1"/>
  <c r="J92" i="1"/>
  <c r="K92" i="1"/>
  <c r="L92" i="1"/>
  <c r="M92" i="1"/>
  <c r="N92" i="1"/>
  <c r="O92" i="1"/>
  <c r="P92" i="1"/>
  <c r="Q92" i="1"/>
  <c r="R92" i="1"/>
  <c r="S92" i="1"/>
  <c r="T92" i="1"/>
  <c r="U92" i="1"/>
  <c r="V92" i="1"/>
  <c r="W92" i="1"/>
  <c r="X92" i="1"/>
  <c r="Y92" i="1"/>
  <c r="Z92" i="1"/>
  <c r="AA92" i="1"/>
  <c r="AB92" i="1"/>
  <c r="AC92" i="1"/>
  <c r="J93" i="1"/>
  <c r="K93" i="1"/>
  <c r="L93" i="1"/>
  <c r="M93" i="1"/>
  <c r="N93" i="1"/>
  <c r="O93" i="1"/>
  <c r="P93" i="1"/>
  <c r="Q93" i="1"/>
  <c r="R93" i="1"/>
  <c r="S93" i="1"/>
  <c r="T93" i="1"/>
  <c r="U93" i="1"/>
  <c r="V93" i="1"/>
  <c r="W93" i="1"/>
  <c r="X93" i="1"/>
  <c r="Y93" i="1"/>
  <c r="Z93" i="1"/>
  <c r="AA93" i="1"/>
  <c r="AB93" i="1"/>
  <c r="AC93" i="1"/>
  <c r="J94" i="1"/>
  <c r="K94" i="1"/>
  <c r="L94" i="1"/>
  <c r="M94" i="1"/>
  <c r="N94" i="1"/>
  <c r="O94" i="1"/>
  <c r="P94" i="1"/>
  <c r="Q94" i="1"/>
  <c r="R94" i="1"/>
  <c r="S94" i="1"/>
  <c r="T94" i="1"/>
  <c r="U94" i="1"/>
  <c r="V94" i="1"/>
  <c r="W94" i="1"/>
  <c r="X94" i="1"/>
  <c r="Y94" i="1"/>
  <c r="Z94" i="1"/>
  <c r="AA94" i="1"/>
  <c r="AB94" i="1"/>
  <c r="AC94" i="1"/>
  <c r="J95" i="1"/>
  <c r="K95" i="1"/>
  <c r="L95" i="1"/>
  <c r="M95" i="1"/>
  <c r="N95" i="1"/>
  <c r="O95" i="1"/>
  <c r="P95" i="1"/>
  <c r="Q95" i="1"/>
  <c r="R95" i="1"/>
  <c r="S95" i="1"/>
  <c r="T95" i="1"/>
  <c r="U95" i="1"/>
  <c r="V95" i="1"/>
  <c r="W95" i="1"/>
  <c r="X95" i="1"/>
  <c r="Y95" i="1"/>
  <c r="Z95" i="1"/>
  <c r="AA95" i="1"/>
  <c r="AB95" i="1"/>
  <c r="AC95" i="1"/>
  <c r="J96" i="1"/>
  <c r="K96" i="1"/>
  <c r="L96" i="1"/>
  <c r="M96" i="1"/>
  <c r="N96" i="1"/>
  <c r="O96" i="1"/>
  <c r="P96" i="1"/>
  <c r="Q96" i="1"/>
  <c r="R96" i="1"/>
  <c r="S96" i="1"/>
  <c r="T96" i="1"/>
  <c r="U96" i="1"/>
  <c r="V96" i="1"/>
  <c r="W96" i="1"/>
  <c r="X96" i="1"/>
  <c r="Y96" i="1"/>
  <c r="Z96" i="1"/>
  <c r="AA96" i="1"/>
  <c r="AB96" i="1"/>
  <c r="AC96" i="1"/>
  <c r="J97" i="1"/>
  <c r="K97" i="1"/>
  <c r="L97" i="1"/>
  <c r="M97" i="1"/>
  <c r="N97" i="1"/>
  <c r="O97" i="1"/>
  <c r="P97" i="1"/>
  <c r="Q97" i="1"/>
  <c r="R97" i="1"/>
  <c r="S97" i="1"/>
  <c r="T97" i="1"/>
  <c r="U97" i="1"/>
  <c r="V97" i="1"/>
  <c r="W97" i="1"/>
  <c r="X97" i="1"/>
  <c r="Y97" i="1"/>
  <c r="Z97" i="1"/>
  <c r="AA97" i="1"/>
  <c r="AB97" i="1"/>
  <c r="AC97" i="1"/>
  <c r="J98" i="1"/>
  <c r="K98" i="1"/>
  <c r="L98" i="1"/>
  <c r="M98" i="1"/>
  <c r="N98" i="1"/>
  <c r="O98" i="1"/>
  <c r="P98" i="1"/>
  <c r="Q98" i="1"/>
  <c r="R98" i="1"/>
  <c r="S98" i="1"/>
  <c r="T98" i="1"/>
  <c r="U98" i="1"/>
  <c r="V98" i="1"/>
  <c r="W98" i="1"/>
  <c r="X98" i="1"/>
  <c r="Y98" i="1"/>
  <c r="Z98" i="1"/>
  <c r="AA98" i="1"/>
  <c r="AB98" i="1"/>
  <c r="AC98" i="1"/>
  <c r="J99" i="1"/>
  <c r="K99" i="1"/>
  <c r="L99" i="1"/>
  <c r="M99" i="1"/>
  <c r="N99" i="1"/>
  <c r="O99" i="1"/>
  <c r="P99" i="1"/>
  <c r="Q99" i="1"/>
  <c r="R99" i="1"/>
  <c r="S99" i="1"/>
  <c r="T99" i="1"/>
  <c r="U99" i="1"/>
  <c r="V99" i="1"/>
  <c r="W99" i="1"/>
  <c r="X99" i="1"/>
  <c r="Y99" i="1"/>
  <c r="Z99" i="1"/>
  <c r="AA99" i="1"/>
  <c r="AB99" i="1"/>
  <c r="AC99" i="1"/>
  <c r="J100" i="1"/>
  <c r="K100" i="1"/>
  <c r="L100" i="1"/>
  <c r="M100" i="1"/>
  <c r="N100" i="1"/>
  <c r="O100" i="1"/>
  <c r="P100" i="1"/>
  <c r="Q100" i="1"/>
  <c r="R100" i="1"/>
  <c r="S100" i="1"/>
  <c r="T100" i="1"/>
  <c r="U100" i="1"/>
  <c r="V100" i="1"/>
  <c r="W100" i="1"/>
  <c r="X100" i="1"/>
  <c r="Y100" i="1"/>
  <c r="Z100" i="1"/>
  <c r="AA100" i="1"/>
  <c r="AB100" i="1"/>
  <c r="AC100" i="1"/>
  <c r="J101" i="1"/>
  <c r="K101" i="1"/>
  <c r="L101" i="1"/>
  <c r="M101" i="1"/>
  <c r="N101" i="1"/>
  <c r="O101" i="1"/>
  <c r="P101" i="1"/>
  <c r="Q101" i="1"/>
  <c r="R101" i="1"/>
  <c r="S101" i="1"/>
  <c r="T101" i="1"/>
  <c r="U101" i="1"/>
  <c r="V101" i="1"/>
  <c r="W101" i="1"/>
  <c r="X101" i="1"/>
  <c r="Y101" i="1"/>
  <c r="Z101" i="1"/>
  <c r="AA101" i="1"/>
  <c r="AB101" i="1"/>
  <c r="AC101" i="1"/>
  <c r="J102" i="1"/>
  <c r="K102" i="1"/>
  <c r="L102" i="1"/>
  <c r="M102" i="1"/>
  <c r="N102" i="1"/>
  <c r="O102" i="1"/>
  <c r="P102" i="1"/>
  <c r="Q102" i="1"/>
  <c r="R102" i="1"/>
  <c r="S102" i="1"/>
  <c r="T102" i="1"/>
  <c r="U102" i="1"/>
  <c r="V102" i="1"/>
  <c r="W102" i="1"/>
  <c r="X102" i="1"/>
  <c r="Y102" i="1"/>
  <c r="Z102" i="1"/>
  <c r="AA102" i="1"/>
  <c r="AB102" i="1"/>
  <c r="AC102" i="1"/>
  <c r="J103" i="1"/>
  <c r="K103" i="1"/>
  <c r="L103" i="1"/>
  <c r="M103" i="1"/>
  <c r="N103" i="1"/>
  <c r="O103" i="1"/>
  <c r="P103" i="1"/>
  <c r="Q103" i="1"/>
  <c r="R103" i="1"/>
  <c r="S103" i="1"/>
  <c r="T103" i="1"/>
  <c r="U103" i="1"/>
  <c r="V103" i="1"/>
  <c r="W103" i="1"/>
  <c r="X103" i="1"/>
  <c r="Y103" i="1"/>
  <c r="Z103" i="1"/>
  <c r="AA103" i="1"/>
  <c r="AB103" i="1"/>
  <c r="AC103" i="1"/>
  <c r="J104" i="1"/>
  <c r="K104" i="1"/>
  <c r="L104" i="1"/>
  <c r="M104" i="1"/>
  <c r="N104" i="1"/>
  <c r="O104" i="1"/>
  <c r="P104" i="1"/>
  <c r="Q104" i="1"/>
  <c r="R104" i="1"/>
  <c r="S104" i="1"/>
  <c r="T104" i="1"/>
  <c r="U104" i="1"/>
  <c r="V104" i="1"/>
  <c r="W104" i="1"/>
  <c r="X104" i="1"/>
  <c r="Y104" i="1"/>
  <c r="Z104" i="1"/>
  <c r="AA104" i="1"/>
  <c r="AB104" i="1"/>
  <c r="AC104" i="1"/>
  <c r="J105" i="1"/>
  <c r="K105" i="1"/>
  <c r="L105" i="1"/>
  <c r="M105" i="1"/>
  <c r="N105" i="1"/>
  <c r="O105" i="1"/>
  <c r="P105" i="1"/>
  <c r="Q105" i="1"/>
  <c r="R105" i="1"/>
  <c r="S105" i="1"/>
  <c r="T105" i="1"/>
  <c r="U105" i="1"/>
  <c r="V105" i="1"/>
  <c r="W105" i="1"/>
  <c r="X105" i="1"/>
  <c r="Y105" i="1"/>
  <c r="Z105" i="1"/>
  <c r="AA105" i="1"/>
  <c r="AB105" i="1"/>
  <c r="AC105" i="1"/>
  <c r="J106" i="1"/>
  <c r="K106" i="1"/>
  <c r="L106" i="1"/>
  <c r="M106" i="1"/>
  <c r="N106" i="1"/>
  <c r="O106" i="1"/>
  <c r="P106" i="1"/>
  <c r="Q106" i="1"/>
  <c r="R106" i="1"/>
  <c r="S106" i="1"/>
  <c r="T106" i="1"/>
  <c r="U106" i="1"/>
  <c r="V106" i="1"/>
  <c r="W106" i="1"/>
  <c r="X106" i="1"/>
  <c r="Y106" i="1"/>
  <c r="Z106" i="1"/>
  <c r="AA106" i="1"/>
  <c r="AB106" i="1"/>
  <c r="AC106" i="1"/>
  <c r="J107" i="1"/>
  <c r="K107" i="1"/>
  <c r="L107" i="1"/>
  <c r="M107" i="1"/>
  <c r="N107" i="1"/>
  <c r="O107" i="1"/>
  <c r="P107" i="1"/>
  <c r="Q107" i="1"/>
  <c r="R107" i="1"/>
  <c r="S107" i="1"/>
  <c r="T107" i="1"/>
  <c r="U107" i="1"/>
  <c r="V107" i="1"/>
  <c r="W107" i="1"/>
  <c r="X107" i="1"/>
  <c r="Y107" i="1"/>
  <c r="Z107" i="1"/>
  <c r="AA107" i="1"/>
  <c r="AB107" i="1"/>
  <c r="AC107" i="1"/>
  <c r="J108" i="1"/>
  <c r="K108" i="1"/>
  <c r="L108" i="1"/>
  <c r="M108" i="1"/>
  <c r="N108" i="1"/>
  <c r="O108" i="1"/>
  <c r="P108" i="1"/>
  <c r="Q108" i="1"/>
  <c r="R108" i="1"/>
  <c r="S108" i="1"/>
  <c r="T108" i="1"/>
  <c r="U108" i="1"/>
  <c r="V108" i="1"/>
  <c r="W108" i="1"/>
  <c r="X108" i="1"/>
  <c r="Y108" i="1"/>
  <c r="Z108" i="1"/>
  <c r="AA108" i="1"/>
  <c r="AB108" i="1"/>
  <c r="AC108" i="1"/>
  <c r="J109" i="1"/>
  <c r="K109" i="1"/>
  <c r="L109" i="1"/>
  <c r="M109" i="1"/>
  <c r="N109" i="1"/>
  <c r="O109" i="1"/>
  <c r="P109" i="1"/>
  <c r="Q109" i="1"/>
  <c r="R109" i="1"/>
  <c r="S109" i="1"/>
  <c r="T109" i="1"/>
  <c r="U109" i="1"/>
  <c r="V109" i="1"/>
  <c r="W109" i="1"/>
  <c r="X109" i="1"/>
  <c r="Y109" i="1"/>
  <c r="Z109" i="1"/>
  <c r="AA109" i="1"/>
  <c r="AB109" i="1"/>
  <c r="AC109" i="1"/>
  <c r="J110" i="1"/>
  <c r="K110" i="1"/>
  <c r="L110" i="1"/>
  <c r="M110" i="1"/>
  <c r="N110" i="1"/>
  <c r="O110" i="1"/>
  <c r="P110" i="1"/>
  <c r="Q110" i="1"/>
  <c r="R110" i="1"/>
  <c r="S110" i="1"/>
  <c r="T110" i="1"/>
  <c r="U110" i="1"/>
  <c r="V110" i="1"/>
  <c r="W110" i="1"/>
  <c r="X110" i="1"/>
  <c r="Y110" i="1"/>
  <c r="Z110" i="1"/>
  <c r="AA110" i="1"/>
  <c r="AB110" i="1"/>
  <c r="AC110" i="1"/>
  <c r="J111" i="1"/>
  <c r="K111" i="1"/>
  <c r="L111" i="1"/>
  <c r="M111" i="1"/>
  <c r="N111" i="1"/>
  <c r="O111" i="1"/>
  <c r="P111" i="1"/>
  <c r="Q111" i="1"/>
  <c r="R111" i="1"/>
  <c r="S111" i="1"/>
  <c r="T111" i="1"/>
  <c r="U111" i="1"/>
  <c r="V111" i="1"/>
  <c r="W111" i="1"/>
  <c r="X111" i="1"/>
  <c r="Y111" i="1"/>
  <c r="Z111" i="1"/>
  <c r="AA111" i="1"/>
  <c r="AB111" i="1"/>
  <c r="AC111" i="1"/>
  <c r="J112" i="1"/>
  <c r="K112" i="1"/>
  <c r="L112" i="1"/>
  <c r="M112" i="1"/>
  <c r="N112" i="1"/>
  <c r="O112" i="1"/>
  <c r="P112" i="1"/>
  <c r="Q112" i="1"/>
  <c r="R112" i="1"/>
  <c r="S112" i="1"/>
  <c r="T112" i="1"/>
  <c r="U112" i="1"/>
  <c r="V112" i="1"/>
  <c r="W112" i="1"/>
  <c r="X112" i="1"/>
  <c r="Y112" i="1"/>
  <c r="Z112" i="1"/>
  <c r="AA112" i="1"/>
  <c r="AB112" i="1"/>
  <c r="AC112" i="1"/>
  <c r="J113" i="1"/>
  <c r="K113" i="1"/>
  <c r="L113" i="1"/>
  <c r="M113" i="1"/>
  <c r="N113" i="1"/>
  <c r="O113" i="1"/>
  <c r="P113" i="1"/>
  <c r="Q113" i="1"/>
  <c r="R113" i="1"/>
  <c r="S113" i="1"/>
  <c r="T113" i="1"/>
  <c r="U113" i="1"/>
  <c r="V113" i="1"/>
  <c r="W113" i="1"/>
  <c r="X113" i="1"/>
  <c r="Y113" i="1"/>
  <c r="Z113" i="1"/>
  <c r="AA113" i="1"/>
  <c r="AB113" i="1"/>
  <c r="AC113" i="1"/>
  <c r="J114" i="1"/>
  <c r="K114" i="1"/>
  <c r="L114" i="1"/>
  <c r="M114" i="1"/>
  <c r="N114" i="1"/>
  <c r="O114" i="1"/>
  <c r="P114" i="1"/>
  <c r="Q114" i="1"/>
  <c r="R114" i="1"/>
  <c r="S114" i="1"/>
  <c r="T114" i="1"/>
  <c r="U114" i="1"/>
  <c r="V114" i="1"/>
  <c r="W114" i="1"/>
  <c r="X114" i="1"/>
  <c r="Y114" i="1"/>
  <c r="Z114" i="1"/>
  <c r="AA114" i="1"/>
  <c r="AB114" i="1"/>
  <c r="AC114" i="1"/>
  <c r="J115" i="1"/>
  <c r="K115" i="1"/>
  <c r="L115" i="1"/>
  <c r="M115" i="1"/>
  <c r="N115" i="1"/>
  <c r="O115" i="1"/>
  <c r="P115" i="1"/>
  <c r="Q115" i="1"/>
  <c r="R115" i="1"/>
  <c r="S115" i="1"/>
  <c r="T115" i="1"/>
  <c r="U115" i="1"/>
  <c r="V115" i="1"/>
  <c r="W115" i="1"/>
  <c r="X115" i="1"/>
  <c r="Y115" i="1"/>
  <c r="Z115" i="1"/>
  <c r="AA115" i="1"/>
  <c r="AB115" i="1"/>
  <c r="AC115" i="1"/>
  <c r="J116" i="1"/>
  <c r="K116" i="1"/>
  <c r="L116" i="1"/>
  <c r="M116" i="1"/>
  <c r="N116" i="1"/>
  <c r="O116" i="1"/>
  <c r="P116" i="1"/>
  <c r="Q116" i="1"/>
  <c r="R116" i="1"/>
  <c r="S116" i="1"/>
  <c r="T116" i="1"/>
  <c r="U116" i="1"/>
  <c r="V116" i="1"/>
  <c r="W116" i="1"/>
  <c r="X116" i="1"/>
  <c r="Y116" i="1"/>
  <c r="Z116" i="1"/>
  <c r="AA116" i="1"/>
  <c r="AB116" i="1"/>
  <c r="AC116" i="1"/>
  <c r="J117" i="1"/>
  <c r="K117" i="1"/>
  <c r="L117" i="1"/>
  <c r="M117" i="1"/>
  <c r="N117" i="1"/>
  <c r="O117" i="1"/>
  <c r="P117" i="1"/>
  <c r="Q117" i="1"/>
  <c r="R117" i="1"/>
  <c r="S117" i="1"/>
  <c r="T117" i="1"/>
  <c r="U117" i="1"/>
  <c r="V117" i="1"/>
  <c r="W117" i="1"/>
  <c r="X117" i="1"/>
  <c r="Y117" i="1"/>
  <c r="Z117" i="1"/>
  <c r="AA117" i="1"/>
  <c r="AB117" i="1"/>
  <c r="AC117" i="1"/>
  <c r="J118" i="1"/>
  <c r="K118" i="1"/>
  <c r="L118" i="1"/>
  <c r="M118" i="1"/>
  <c r="N118" i="1"/>
  <c r="O118" i="1"/>
  <c r="P118" i="1"/>
  <c r="Q118" i="1"/>
  <c r="R118" i="1"/>
  <c r="S118" i="1"/>
  <c r="T118" i="1"/>
  <c r="U118" i="1"/>
  <c r="V118" i="1"/>
  <c r="W118" i="1"/>
  <c r="X118" i="1"/>
  <c r="Y118" i="1"/>
  <c r="Z118" i="1"/>
  <c r="AA118" i="1"/>
  <c r="AB118" i="1"/>
  <c r="AC118" i="1"/>
  <c r="J119" i="1"/>
  <c r="K119" i="1"/>
  <c r="L119" i="1"/>
  <c r="M119" i="1"/>
  <c r="N119" i="1"/>
  <c r="O119" i="1"/>
  <c r="P119" i="1"/>
  <c r="Q119" i="1"/>
  <c r="R119" i="1"/>
  <c r="S119" i="1"/>
  <c r="T119" i="1"/>
  <c r="U119" i="1"/>
  <c r="V119" i="1"/>
  <c r="W119" i="1"/>
  <c r="X119" i="1"/>
  <c r="Y119" i="1"/>
  <c r="Z119" i="1"/>
  <c r="AA119" i="1"/>
  <c r="AB119" i="1"/>
  <c r="AC119" i="1"/>
  <c r="J120" i="1"/>
  <c r="K120" i="1"/>
  <c r="L120" i="1"/>
  <c r="M120" i="1"/>
  <c r="N120" i="1"/>
  <c r="O120" i="1"/>
  <c r="P120" i="1"/>
  <c r="Q120" i="1"/>
  <c r="R120" i="1"/>
  <c r="S120" i="1"/>
  <c r="T120" i="1"/>
  <c r="U120" i="1"/>
  <c r="V120" i="1"/>
  <c r="W120" i="1"/>
  <c r="X120" i="1"/>
  <c r="Y120" i="1"/>
  <c r="Z120" i="1"/>
  <c r="AA120" i="1"/>
  <c r="AB120" i="1"/>
  <c r="AC120" i="1"/>
  <c r="J121" i="1"/>
  <c r="K121" i="1"/>
  <c r="L121" i="1"/>
  <c r="M121" i="1"/>
  <c r="N121" i="1"/>
  <c r="O121" i="1"/>
  <c r="P121" i="1"/>
  <c r="Q121" i="1"/>
  <c r="R121" i="1"/>
  <c r="S121" i="1"/>
  <c r="T121" i="1"/>
  <c r="U121" i="1"/>
  <c r="V121" i="1"/>
  <c r="W121" i="1"/>
  <c r="X121" i="1"/>
  <c r="Y121" i="1"/>
  <c r="Z121" i="1"/>
  <c r="AA121" i="1"/>
  <c r="AB121" i="1"/>
  <c r="AC121" i="1"/>
  <c r="J122" i="1"/>
  <c r="K122" i="1"/>
  <c r="L122" i="1"/>
  <c r="M122" i="1"/>
  <c r="N122" i="1"/>
  <c r="O122" i="1"/>
  <c r="P122" i="1"/>
  <c r="Q122" i="1"/>
  <c r="R122" i="1"/>
  <c r="S122" i="1"/>
  <c r="T122" i="1"/>
  <c r="U122" i="1"/>
  <c r="V122" i="1"/>
  <c r="W122" i="1"/>
  <c r="X122" i="1"/>
  <c r="Y122" i="1"/>
  <c r="Z122" i="1"/>
  <c r="AA122" i="1"/>
  <c r="AB122" i="1"/>
  <c r="AC122" i="1"/>
  <c r="J123" i="1"/>
  <c r="K123" i="1"/>
  <c r="L123" i="1"/>
  <c r="M123" i="1"/>
  <c r="N123" i="1"/>
  <c r="O123" i="1"/>
  <c r="P123" i="1"/>
  <c r="Q123" i="1"/>
  <c r="R123" i="1"/>
  <c r="S123" i="1"/>
  <c r="T123" i="1"/>
  <c r="U123" i="1"/>
  <c r="V123" i="1"/>
  <c r="W123" i="1"/>
  <c r="X123" i="1"/>
  <c r="Y123" i="1"/>
  <c r="Z123" i="1"/>
  <c r="AA123" i="1"/>
  <c r="AB123" i="1"/>
  <c r="AC123" i="1"/>
  <c r="J124" i="1"/>
  <c r="K124" i="1"/>
  <c r="L124" i="1"/>
  <c r="M124" i="1"/>
  <c r="N124" i="1"/>
  <c r="O124" i="1"/>
  <c r="P124" i="1"/>
  <c r="Q124" i="1"/>
  <c r="R124" i="1"/>
  <c r="S124" i="1"/>
  <c r="T124" i="1"/>
  <c r="U124" i="1"/>
  <c r="V124" i="1"/>
  <c r="W124" i="1"/>
  <c r="X124" i="1"/>
  <c r="Y124" i="1"/>
  <c r="Z124" i="1"/>
  <c r="AA124" i="1"/>
  <c r="AB124" i="1"/>
  <c r="AC124" i="1"/>
  <c r="J125" i="1"/>
  <c r="K125" i="1"/>
  <c r="L125" i="1"/>
  <c r="M125" i="1"/>
  <c r="N125" i="1"/>
  <c r="O125" i="1"/>
  <c r="P125" i="1"/>
  <c r="Q125" i="1"/>
  <c r="R125" i="1"/>
  <c r="S125" i="1"/>
  <c r="T125" i="1"/>
  <c r="U125" i="1"/>
  <c r="V125" i="1"/>
  <c r="W125" i="1"/>
  <c r="X125" i="1"/>
  <c r="Y125" i="1"/>
  <c r="Z125" i="1"/>
  <c r="AA125" i="1"/>
  <c r="AB125" i="1"/>
  <c r="AC125" i="1"/>
  <c r="J126" i="1"/>
  <c r="K126" i="1"/>
  <c r="L126" i="1"/>
  <c r="M126" i="1"/>
  <c r="N126" i="1"/>
  <c r="O126" i="1"/>
  <c r="P126" i="1"/>
  <c r="Q126" i="1"/>
  <c r="R126" i="1"/>
  <c r="S126" i="1"/>
  <c r="T126" i="1"/>
  <c r="U126" i="1"/>
  <c r="V126" i="1"/>
  <c r="W126" i="1"/>
  <c r="X126" i="1"/>
  <c r="Y126" i="1"/>
  <c r="Z126" i="1"/>
  <c r="AA126" i="1"/>
  <c r="AB126" i="1"/>
  <c r="AC126" i="1"/>
  <c r="J127" i="1"/>
  <c r="K127" i="1"/>
  <c r="L127" i="1"/>
  <c r="M127" i="1"/>
  <c r="N127" i="1"/>
  <c r="O127" i="1"/>
  <c r="P127" i="1"/>
  <c r="Q127" i="1"/>
  <c r="R127" i="1"/>
  <c r="S127" i="1"/>
  <c r="T127" i="1"/>
  <c r="U127" i="1"/>
  <c r="V127" i="1"/>
  <c r="W127" i="1"/>
  <c r="X127" i="1"/>
  <c r="Y127" i="1"/>
  <c r="Z127" i="1"/>
  <c r="AA127" i="1"/>
  <c r="AB127" i="1"/>
  <c r="AC127" i="1"/>
  <c r="J128" i="1"/>
  <c r="K128" i="1"/>
  <c r="L128" i="1"/>
  <c r="M128" i="1"/>
  <c r="N128" i="1"/>
  <c r="O128" i="1"/>
  <c r="P128" i="1"/>
  <c r="Q128" i="1"/>
  <c r="R128" i="1"/>
  <c r="S128" i="1"/>
  <c r="T128" i="1"/>
  <c r="U128" i="1"/>
  <c r="V128" i="1"/>
  <c r="W128" i="1"/>
  <c r="X128" i="1"/>
  <c r="Y128" i="1"/>
  <c r="Z128" i="1"/>
  <c r="AA128" i="1"/>
  <c r="AB128" i="1"/>
  <c r="AC128" i="1"/>
  <c r="J129" i="1"/>
  <c r="K129" i="1"/>
  <c r="L129" i="1"/>
  <c r="M129" i="1"/>
  <c r="N129" i="1"/>
  <c r="O129" i="1"/>
  <c r="P129" i="1"/>
  <c r="Q129" i="1"/>
  <c r="R129" i="1"/>
  <c r="S129" i="1"/>
  <c r="T129" i="1"/>
  <c r="U129" i="1"/>
  <c r="V129" i="1"/>
  <c r="W129" i="1"/>
  <c r="X129" i="1"/>
  <c r="Y129" i="1"/>
  <c r="Z129" i="1"/>
  <c r="AA129" i="1"/>
  <c r="AB129" i="1"/>
  <c r="AC129" i="1"/>
  <c r="J130" i="1"/>
  <c r="K130" i="1"/>
  <c r="L130" i="1"/>
  <c r="M130" i="1"/>
  <c r="N130" i="1"/>
  <c r="O130" i="1"/>
  <c r="P130" i="1"/>
  <c r="Q130" i="1"/>
  <c r="R130" i="1"/>
  <c r="S130" i="1"/>
  <c r="T130" i="1"/>
  <c r="U130" i="1"/>
  <c r="V130" i="1"/>
  <c r="W130" i="1"/>
  <c r="X130" i="1"/>
  <c r="Y130" i="1"/>
  <c r="Z130" i="1"/>
  <c r="AA130" i="1"/>
  <c r="AB130" i="1"/>
  <c r="AC130" i="1"/>
  <c r="J131" i="1"/>
  <c r="K131" i="1"/>
  <c r="L131" i="1"/>
  <c r="M131" i="1"/>
  <c r="N131" i="1"/>
  <c r="O131" i="1"/>
  <c r="P131" i="1"/>
  <c r="Q131" i="1"/>
  <c r="R131" i="1"/>
  <c r="S131" i="1"/>
  <c r="T131" i="1"/>
  <c r="U131" i="1"/>
  <c r="V131" i="1"/>
  <c r="W131" i="1"/>
  <c r="X131" i="1"/>
  <c r="Y131" i="1"/>
  <c r="Z131" i="1"/>
  <c r="AA131" i="1"/>
  <c r="AB131" i="1"/>
  <c r="AC131" i="1"/>
  <c r="J132" i="1"/>
  <c r="K132" i="1"/>
  <c r="L132" i="1"/>
  <c r="M132" i="1"/>
  <c r="N132" i="1"/>
  <c r="O132" i="1"/>
  <c r="P132" i="1"/>
  <c r="Q132" i="1"/>
  <c r="R132" i="1"/>
  <c r="S132" i="1"/>
  <c r="T132" i="1"/>
  <c r="U132" i="1"/>
  <c r="V132" i="1"/>
  <c r="W132" i="1"/>
  <c r="X132" i="1"/>
  <c r="Y132" i="1"/>
  <c r="Z132" i="1"/>
  <c r="AA132" i="1"/>
  <c r="AB132" i="1"/>
  <c r="AC132" i="1"/>
  <c r="J133" i="1"/>
  <c r="K133" i="1"/>
  <c r="L133" i="1"/>
  <c r="M133" i="1"/>
  <c r="N133" i="1"/>
  <c r="O133" i="1"/>
  <c r="P133" i="1"/>
  <c r="Q133" i="1"/>
  <c r="R133" i="1"/>
  <c r="S133" i="1"/>
  <c r="T133" i="1"/>
  <c r="U133" i="1"/>
  <c r="V133" i="1"/>
  <c r="W133" i="1"/>
  <c r="X133" i="1"/>
  <c r="Y133" i="1"/>
  <c r="Z133" i="1"/>
  <c r="AA133" i="1"/>
  <c r="AB133" i="1"/>
  <c r="AC133" i="1"/>
  <c r="J134" i="1"/>
  <c r="K134" i="1"/>
  <c r="L134" i="1"/>
  <c r="M134" i="1"/>
  <c r="N134" i="1"/>
  <c r="O134" i="1"/>
  <c r="P134" i="1"/>
  <c r="Q134" i="1"/>
  <c r="R134" i="1"/>
  <c r="S134" i="1"/>
  <c r="T134" i="1"/>
  <c r="U134" i="1"/>
  <c r="V134" i="1"/>
  <c r="W134" i="1"/>
  <c r="X134" i="1"/>
  <c r="Y134" i="1"/>
  <c r="Z134" i="1"/>
  <c r="AA134" i="1"/>
  <c r="AB134" i="1"/>
  <c r="AC134" i="1"/>
  <c r="J135" i="1"/>
  <c r="K135" i="1"/>
  <c r="L135" i="1"/>
  <c r="M135" i="1"/>
  <c r="N135" i="1"/>
  <c r="O135" i="1"/>
  <c r="P135" i="1"/>
  <c r="Q135" i="1"/>
  <c r="R135" i="1"/>
  <c r="S135" i="1"/>
  <c r="T135" i="1"/>
  <c r="U135" i="1"/>
  <c r="V135" i="1"/>
  <c r="W135" i="1"/>
  <c r="X135" i="1"/>
  <c r="Y135" i="1"/>
  <c r="Z135" i="1"/>
  <c r="AA135" i="1"/>
  <c r="AB135" i="1"/>
  <c r="AC135" i="1"/>
  <c r="J136" i="1"/>
  <c r="K136" i="1"/>
  <c r="L136" i="1"/>
  <c r="M136" i="1"/>
  <c r="N136" i="1"/>
  <c r="O136" i="1"/>
  <c r="P136" i="1"/>
  <c r="Q136" i="1"/>
  <c r="R136" i="1"/>
  <c r="S136" i="1"/>
  <c r="T136" i="1"/>
  <c r="U136" i="1"/>
  <c r="V136" i="1"/>
  <c r="W136" i="1"/>
  <c r="X136" i="1"/>
  <c r="Y136" i="1"/>
  <c r="Z136" i="1"/>
  <c r="AA136" i="1"/>
  <c r="AB136" i="1"/>
  <c r="AC136" i="1"/>
  <c r="J137" i="1"/>
  <c r="K137" i="1"/>
  <c r="L137" i="1"/>
  <c r="M137" i="1"/>
  <c r="N137" i="1"/>
  <c r="O137" i="1"/>
  <c r="P137" i="1"/>
  <c r="Q137" i="1"/>
  <c r="R137" i="1"/>
  <c r="S137" i="1"/>
  <c r="T137" i="1"/>
  <c r="U137" i="1"/>
  <c r="V137" i="1"/>
  <c r="W137" i="1"/>
  <c r="X137" i="1"/>
  <c r="Y137" i="1"/>
  <c r="Z137" i="1"/>
  <c r="AA137" i="1"/>
  <c r="AB137" i="1"/>
  <c r="AC137" i="1"/>
  <c r="J138" i="1"/>
  <c r="K138" i="1"/>
  <c r="L138" i="1"/>
  <c r="M138" i="1"/>
  <c r="N138" i="1"/>
  <c r="O138" i="1"/>
  <c r="P138" i="1"/>
  <c r="Q138" i="1"/>
  <c r="R138" i="1"/>
  <c r="S138" i="1"/>
  <c r="T138" i="1"/>
  <c r="U138" i="1"/>
  <c r="V138" i="1"/>
  <c r="W138" i="1"/>
  <c r="X138" i="1"/>
  <c r="Y138" i="1"/>
  <c r="Z138" i="1"/>
  <c r="AA138" i="1"/>
  <c r="AB138" i="1"/>
  <c r="AC138" i="1"/>
  <c r="J139" i="1"/>
  <c r="K139" i="1"/>
  <c r="L139" i="1"/>
  <c r="M139" i="1"/>
  <c r="N139" i="1"/>
  <c r="O139" i="1"/>
  <c r="P139" i="1"/>
  <c r="Q139" i="1"/>
  <c r="R139" i="1"/>
  <c r="S139" i="1"/>
  <c r="T139" i="1"/>
  <c r="U139" i="1"/>
  <c r="V139" i="1"/>
  <c r="W139" i="1"/>
  <c r="X139" i="1"/>
  <c r="Y139" i="1"/>
  <c r="Z139" i="1"/>
  <c r="AA139" i="1"/>
  <c r="AB139" i="1"/>
  <c r="AC139" i="1"/>
  <c r="J140" i="1"/>
  <c r="K140" i="1"/>
  <c r="L140" i="1"/>
  <c r="M140" i="1"/>
  <c r="N140" i="1"/>
  <c r="O140" i="1"/>
  <c r="P140" i="1"/>
  <c r="Q140" i="1"/>
  <c r="R140" i="1"/>
  <c r="S140" i="1"/>
  <c r="T140" i="1"/>
  <c r="U140" i="1"/>
  <c r="V140" i="1"/>
  <c r="W140" i="1"/>
  <c r="X140" i="1"/>
  <c r="Y140" i="1"/>
  <c r="Z140" i="1"/>
  <c r="AA140" i="1"/>
  <c r="AB140" i="1"/>
  <c r="AC140" i="1"/>
  <c r="J141" i="1"/>
  <c r="K141" i="1"/>
  <c r="L141" i="1"/>
  <c r="M141" i="1"/>
  <c r="N141" i="1"/>
  <c r="O141" i="1"/>
  <c r="P141" i="1"/>
  <c r="Q141" i="1"/>
  <c r="R141" i="1"/>
  <c r="S141" i="1"/>
  <c r="T141" i="1"/>
  <c r="U141" i="1"/>
  <c r="V141" i="1"/>
  <c r="W141" i="1"/>
  <c r="X141" i="1"/>
  <c r="Y141" i="1"/>
  <c r="Z141" i="1"/>
  <c r="AA141" i="1"/>
  <c r="AB141" i="1"/>
  <c r="AC141" i="1"/>
  <c r="J142" i="1"/>
  <c r="K142" i="1"/>
  <c r="L142" i="1"/>
  <c r="M142" i="1"/>
  <c r="N142" i="1"/>
  <c r="O142" i="1"/>
  <c r="P142" i="1"/>
  <c r="Q142" i="1"/>
  <c r="R142" i="1"/>
  <c r="S142" i="1"/>
  <c r="T142" i="1"/>
  <c r="U142" i="1"/>
  <c r="V142" i="1"/>
  <c r="W142" i="1"/>
  <c r="X142" i="1"/>
  <c r="Y142" i="1"/>
  <c r="Z142" i="1"/>
  <c r="AA142" i="1"/>
  <c r="AB142" i="1"/>
  <c r="AC142" i="1"/>
  <c r="J143" i="1"/>
  <c r="K143" i="1"/>
  <c r="L143" i="1"/>
  <c r="M143" i="1"/>
  <c r="N143" i="1"/>
  <c r="O143" i="1"/>
  <c r="P143" i="1"/>
  <c r="Q143" i="1"/>
  <c r="R143" i="1"/>
  <c r="S143" i="1"/>
  <c r="T143" i="1"/>
  <c r="U143" i="1"/>
  <c r="V143" i="1"/>
  <c r="W143" i="1"/>
  <c r="X143" i="1"/>
  <c r="Y143" i="1"/>
  <c r="Z143" i="1"/>
  <c r="AA143" i="1"/>
  <c r="AB143" i="1"/>
  <c r="AC143" i="1"/>
  <c r="J144" i="1"/>
  <c r="K144" i="1"/>
  <c r="L144" i="1"/>
  <c r="M144" i="1"/>
  <c r="N144" i="1"/>
  <c r="O144" i="1"/>
  <c r="P144" i="1"/>
  <c r="Q144" i="1"/>
  <c r="R144" i="1"/>
  <c r="S144" i="1"/>
  <c r="T144" i="1"/>
  <c r="U144" i="1"/>
  <c r="V144" i="1"/>
  <c r="W144" i="1"/>
  <c r="X144" i="1"/>
  <c r="Y144" i="1"/>
  <c r="Z144" i="1"/>
  <c r="AA144" i="1"/>
  <c r="AB144" i="1"/>
  <c r="AC144" i="1"/>
  <c r="J145" i="1"/>
  <c r="K145" i="1"/>
  <c r="L145" i="1"/>
  <c r="M145" i="1"/>
  <c r="N145" i="1"/>
  <c r="O145" i="1"/>
  <c r="P145" i="1"/>
  <c r="Q145" i="1"/>
  <c r="R145" i="1"/>
  <c r="S145" i="1"/>
  <c r="T145" i="1"/>
  <c r="U145" i="1"/>
  <c r="V145" i="1"/>
  <c r="W145" i="1"/>
  <c r="X145" i="1"/>
  <c r="Y145" i="1"/>
  <c r="Z145" i="1"/>
  <c r="AA145" i="1"/>
  <c r="AB145" i="1"/>
  <c r="AC145" i="1"/>
  <c r="J146" i="1"/>
  <c r="K146" i="1"/>
  <c r="L146" i="1"/>
  <c r="M146" i="1"/>
  <c r="N146" i="1"/>
  <c r="O146" i="1"/>
  <c r="P146" i="1"/>
  <c r="Q146" i="1"/>
  <c r="R146" i="1"/>
  <c r="S146" i="1"/>
  <c r="T146" i="1"/>
  <c r="U146" i="1"/>
  <c r="V146" i="1"/>
  <c r="W146" i="1"/>
  <c r="X146" i="1"/>
  <c r="Y146" i="1"/>
  <c r="Z146" i="1"/>
  <c r="AA146" i="1"/>
  <c r="AB146" i="1"/>
  <c r="AC146" i="1"/>
  <c r="J147" i="1"/>
  <c r="K147" i="1"/>
  <c r="L147" i="1"/>
  <c r="M147" i="1"/>
  <c r="N147" i="1"/>
  <c r="O147" i="1"/>
  <c r="P147" i="1"/>
  <c r="Q147" i="1"/>
  <c r="R147" i="1"/>
  <c r="S147" i="1"/>
  <c r="T147" i="1"/>
  <c r="U147" i="1"/>
  <c r="V147" i="1"/>
  <c r="W147" i="1"/>
  <c r="X147" i="1"/>
  <c r="Y147" i="1"/>
  <c r="Z147" i="1"/>
  <c r="AA147" i="1"/>
  <c r="AB147" i="1"/>
  <c r="AC147" i="1"/>
  <c r="J148" i="1"/>
  <c r="K148" i="1"/>
  <c r="L148" i="1"/>
  <c r="M148" i="1"/>
  <c r="N148" i="1"/>
  <c r="O148" i="1"/>
  <c r="P148" i="1"/>
  <c r="Q148" i="1"/>
  <c r="R148" i="1"/>
  <c r="S148" i="1"/>
  <c r="T148" i="1"/>
  <c r="U148" i="1"/>
  <c r="V148" i="1"/>
  <c r="W148" i="1"/>
  <c r="X148" i="1"/>
  <c r="Y148" i="1"/>
  <c r="Z148" i="1"/>
  <c r="AA148" i="1"/>
  <c r="AB148" i="1"/>
  <c r="AC148" i="1"/>
  <c r="J149" i="1"/>
  <c r="K149" i="1"/>
  <c r="L149" i="1"/>
  <c r="M149" i="1"/>
  <c r="N149" i="1"/>
  <c r="O149" i="1"/>
  <c r="P149" i="1"/>
  <c r="Q149" i="1"/>
  <c r="R149" i="1"/>
  <c r="S149" i="1"/>
  <c r="T149" i="1"/>
  <c r="U149" i="1"/>
  <c r="V149" i="1"/>
  <c r="W149" i="1"/>
  <c r="X149" i="1"/>
  <c r="Y149" i="1"/>
  <c r="Z149" i="1"/>
  <c r="AA149" i="1"/>
  <c r="AB149" i="1"/>
  <c r="AC149" i="1"/>
  <c r="J150" i="1"/>
  <c r="K150" i="1"/>
  <c r="L150" i="1"/>
  <c r="M150" i="1"/>
  <c r="N150" i="1"/>
  <c r="O150" i="1"/>
  <c r="P150" i="1"/>
  <c r="Q150" i="1"/>
  <c r="R150" i="1"/>
  <c r="S150" i="1"/>
  <c r="T150" i="1"/>
  <c r="U150" i="1"/>
  <c r="V150" i="1"/>
  <c r="W150" i="1"/>
  <c r="X150" i="1"/>
  <c r="Y150" i="1"/>
  <c r="Z150" i="1"/>
  <c r="AA150" i="1"/>
  <c r="AB150" i="1"/>
  <c r="AC150" i="1"/>
  <c r="J151" i="1"/>
  <c r="K151" i="1"/>
  <c r="L151" i="1"/>
  <c r="M151" i="1"/>
  <c r="N151" i="1"/>
  <c r="O151" i="1"/>
  <c r="P151" i="1"/>
  <c r="Q151" i="1"/>
  <c r="R151" i="1"/>
  <c r="S151" i="1"/>
  <c r="T151" i="1"/>
  <c r="U151" i="1"/>
  <c r="V151" i="1"/>
  <c r="W151" i="1"/>
  <c r="X151" i="1"/>
  <c r="Y151" i="1"/>
  <c r="Z151" i="1"/>
  <c r="AA151" i="1"/>
  <c r="AB151" i="1"/>
  <c r="AC151" i="1"/>
  <c r="J152" i="1"/>
  <c r="K152" i="1"/>
  <c r="L152" i="1"/>
  <c r="M152" i="1"/>
  <c r="N152" i="1"/>
  <c r="O152" i="1"/>
  <c r="P152" i="1"/>
  <c r="Q152" i="1"/>
  <c r="R152" i="1"/>
  <c r="S152" i="1"/>
  <c r="T152" i="1"/>
  <c r="U152" i="1"/>
  <c r="V152" i="1"/>
  <c r="W152" i="1"/>
  <c r="X152" i="1"/>
  <c r="Y152" i="1"/>
  <c r="Z152" i="1"/>
  <c r="AA152" i="1"/>
  <c r="AB152" i="1"/>
  <c r="AC152" i="1"/>
  <c r="J153" i="1"/>
  <c r="K153" i="1"/>
  <c r="L153" i="1"/>
  <c r="M153" i="1"/>
  <c r="N153" i="1"/>
  <c r="O153" i="1"/>
  <c r="P153" i="1"/>
  <c r="Q153" i="1"/>
  <c r="R153" i="1"/>
  <c r="S153" i="1"/>
  <c r="T153" i="1"/>
  <c r="U153" i="1"/>
  <c r="V153" i="1"/>
  <c r="W153" i="1"/>
  <c r="X153" i="1"/>
  <c r="Y153" i="1"/>
  <c r="Z153" i="1"/>
  <c r="AA153" i="1"/>
  <c r="AB153" i="1"/>
  <c r="AC153" i="1"/>
  <c r="J154" i="1"/>
  <c r="K154" i="1"/>
  <c r="L154" i="1"/>
  <c r="M154" i="1"/>
  <c r="N154" i="1"/>
  <c r="O154" i="1"/>
  <c r="P154" i="1"/>
  <c r="Q154" i="1"/>
  <c r="R154" i="1"/>
  <c r="S154" i="1"/>
  <c r="T154" i="1"/>
  <c r="U154" i="1"/>
  <c r="V154" i="1"/>
  <c r="W154" i="1"/>
  <c r="X154" i="1"/>
  <c r="Y154" i="1"/>
  <c r="Z154" i="1"/>
  <c r="AA154" i="1"/>
  <c r="AB154" i="1"/>
  <c r="AC154" i="1"/>
  <c r="J155" i="1"/>
  <c r="K155" i="1"/>
  <c r="L155" i="1"/>
  <c r="M155" i="1"/>
  <c r="N155" i="1"/>
  <c r="O155" i="1"/>
  <c r="P155" i="1"/>
  <c r="Q155" i="1"/>
  <c r="R155" i="1"/>
  <c r="S155" i="1"/>
  <c r="T155" i="1"/>
  <c r="U155" i="1"/>
  <c r="V155" i="1"/>
  <c r="W155" i="1"/>
  <c r="X155" i="1"/>
  <c r="Y155" i="1"/>
  <c r="Z155" i="1"/>
  <c r="AA155" i="1"/>
  <c r="AB155" i="1"/>
  <c r="AC155" i="1"/>
  <c r="J156" i="1"/>
  <c r="K156" i="1"/>
  <c r="L156" i="1"/>
  <c r="M156" i="1"/>
  <c r="N156" i="1"/>
  <c r="O156" i="1"/>
  <c r="P156" i="1"/>
  <c r="Q156" i="1"/>
  <c r="R156" i="1"/>
  <c r="S156" i="1"/>
  <c r="T156" i="1"/>
  <c r="U156" i="1"/>
  <c r="V156" i="1"/>
  <c r="W156" i="1"/>
  <c r="X156" i="1"/>
  <c r="Y156" i="1"/>
  <c r="Z156" i="1"/>
  <c r="AA156" i="1"/>
  <c r="AB156" i="1"/>
  <c r="AC156" i="1"/>
  <c r="J157" i="1"/>
  <c r="K157" i="1"/>
  <c r="L157" i="1"/>
  <c r="M157" i="1"/>
  <c r="N157" i="1"/>
  <c r="O157" i="1"/>
  <c r="P157" i="1"/>
  <c r="Q157" i="1"/>
  <c r="R157" i="1"/>
  <c r="S157" i="1"/>
  <c r="T157" i="1"/>
  <c r="U157" i="1"/>
  <c r="V157" i="1"/>
  <c r="W157" i="1"/>
  <c r="X157" i="1"/>
  <c r="Y157" i="1"/>
  <c r="Z157" i="1"/>
  <c r="AA157" i="1"/>
  <c r="AB157" i="1"/>
  <c r="AC157" i="1"/>
  <c r="J158" i="1"/>
  <c r="K158" i="1"/>
  <c r="L158" i="1"/>
  <c r="M158" i="1"/>
  <c r="N158" i="1"/>
  <c r="O158" i="1"/>
  <c r="P158" i="1"/>
  <c r="Q158" i="1"/>
  <c r="R158" i="1"/>
  <c r="S158" i="1"/>
  <c r="T158" i="1"/>
  <c r="U158" i="1"/>
  <c r="V158" i="1"/>
  <c r="W158" i="1"/>
  <c r="X158" i="1"/>
  <c r="Y158" i="1"/>
  <c r="Z158" i="1"/>
  <c r="AA158" i="1"/>
  <c r="AB158" i="1"/>
  <c r="AC158" i="1"/>
  <c r="J159" i="1"/>
  <c r="K159" i="1"/>
  <c r="L159" i="1"/>
  <c r="M159" i="1"/>
  <c r="N159" i="1"/>
  <c r="O159" i="1"/>
  <c r="P159" i="1"/>
  <c r="Q159" i="1"/>
  <c r="R159" i="1"/>
  <c r="S159" i="1"/>
  <c r="T159" i="1"/>
  <c r="U159" i="1"/>
  <c r="V159" i="1"/>
  <c r="W159" i="1"/>
  <c r="X159" i="1"/>
  <c r="Y159" i="1"/>
  <c r="Z159" i="1"/>
  <c r="AA159" i="1"/>
  <c r="AB159" i="1"/>
  <c r="AC159" i="1"/>
  <c r="J160" i="1"/>
  <c r="K160" i="1"/>
  <c r="L160" i="1"/>
  <c r="M160" i="1"/>
  <c r="N160" i="1"/>
  <c r="O160" i="1"/>
  <c r="P160" i="1"/>
  <c r="Q160" i="1"/>
  <c r="R160" i="1"/>
  <c r="S160" i="1"/>
  <c r="T160" i="1"/>
  <c r="U160" i="1"/>
  <c r="V160" i="1"/>
  <c r="W160" i="1"/>
  <c r="X160" i="1"/>
  <c r="Y160" i="1"/>
  <c r="Z160" i="1"/>
  <c r="AA160" i="1"/>
  <c r="AB160" i="1"/>
  <c r="AC160" i="1"/>
  <c r="J161" i="1"/>
  <c r="K161" i="1"/>
  <c r="L161" i="1"/>
  <c r="M161" i="1"/>
  <c r="N161" i="1"/>
  <c r="O161" i="1"/>
  <c r="P161" i="1"/>
  <c r="Q161" i="1"/>
  <c r="R161" i="1"/>
  <c r="S161" i="1"/>
  <c r="T161" i="1"/>
  <c r="U161" i="1"/>
  <c r="V161" i="1"/>
  <c r="W161" i="1"/>
  <c r="X161" i="1"/>
  <c r="Y161" i="1"/>
  <c r="Z161" i="1"/>
  <c r="AA161" i="1"/>
  <c r="AB161" i="1"/>
  <c r="AC161" i="1"/>
  <c r="J162" i="1"/>
  <c r="K162" i="1"/>
  <c r="L162" i="1"/>
  <c r="M162" i="1"/>
  <c r="N162" i="1"/>
  <c r="O162" i="1"/>
  <c r="P162" i="1"/>
  <c r="Q162" i="1"/>
  <c r="R162" i="1"/>
  <c r="S162" i="1"/>
  <c r="T162" i="1"/>
  <c r="U162" i="1"/>
  <c r="V162" i="1"/>
  <c r="W162" i="1"/>
  <c r="X162" i="1"/>
  <c r="Y162" i="1"/>
  <c r="Z162" i="1"/>
  <c r="AA162" i="1"/>
  <c r="AB162" i="1"/>
  <c r="AC162" i="1"/>
  <c r="J163" i="1"/>
  <c r="K163" i="1"/>
  <c r="L163" i="1"/>
  <c r="M163" i="1"/>
  <c r="N163" i="1"/>
  <c r="O163" i="1"/>
  <c r="P163" i="1"/>
  <c r="Q163" i="1"/>
  <c r="R163" i="1"/>
  <c r="S163" i="1"/>
  <c r="T163" i="1"/>
  <c r="U163" i="1"/>
  <c r="V163" i="1"/>
  <c r="W163" i="1"/>
  <c r="X163" i="1"/>
  <c r="Y163" i="1"/>
  <c r="Z163" i="1"/>
  <c r="AA163" i="1"/>
  <c r="AB163" i="1"/>
  <c r="AC163" i="1"/>
  <c r="J164" i="1"/>
  <c r="K164" i="1"/>
  <c r="L164" i="1"/>
  <c r="M164" i="1"/>
  <c r="N164" i="1"/>
  <c r="O164" i="1"/>
  <c r="P164" i="1"/>
  <c r="Q164" i="1"/>
  <c r="R164" i="1"/>
  <c r="S164" i="1"/>
  <c r="T164" i="1"/>
  <c r="U164" i="1"/>
  <c r="V164" i="1"/>
  <c r="W164" i="1"/>
  <c r="X164" i="1"/>
  <c r="Y164" i="1"/>
  <c r="Z164" i="1"/>
  <c r="AA164" i="1"/>
  <c r="AB164" i="1"/>
  <c r="AC164" i="1"/>
  <c r="J165" i="1"/>
  <c r="K165" i="1"/>
  <c r="L165" i="1"/>
  <c r="M165" i="1"/>
  <c r="N165" i="1"/>
  <c r="O165" i="1"/>
  <c r="P165" i="1"/>
  <c r="Q165" i="1"/>
  <c r="R165" i="1"/>
  <c r="S165" i="1"/>
  <c r="T165" i="1"/>
  <c r="U165" i="1"/>
  <c r="V165" i="1"/>
  <c r="W165" i="1"/>
  <c r="X165" i="1"/>
  <c r="Y165" i="1"/>
  <c r="Z165" i="1"/>
  <c r="AA165" i="1"/>
  <c r="AB165" i="1"/>
  <c r="AC165" i="1"/>
  <c r="J166" i="1"/>
  <c r="K166" i="1"/>
  <c r="L166" i="1"/>
  <c r="M166" i="1"/>
  <c r="N166" i="1"/>
  <c r="O166" i="1"/>
  <c r="P166" i="1"/>
  <c r="Q166" i="1"/>
  <c r="R166" i="1"/>
  <c r="S166" i="1"/>
  <c r="T166" i="1"/>
  <c r="U166" i="1"/>
  <c r="V166" i="1"/>
  <c r="W166" i="1"/>
  <c r="X166" i="1"/>
  <c r="Y166" i="1"/>
  <c r="Z166" i="1"/>
  <c r="AA166" i="1"/>
  <c r="AB166" i="1"/>
  <c r="AC166" i="1"/>
  <c r="J167" i="1"/>
  <c r="K167" i="1"/>
  <c r="L167" i="1"/>
  <c r="M167" i="1"/>
  <c r="N167" i="1"/>
  <c r="O167" i="1"/>
  <c r="P167" i="1"/>
  <c r="Q167" i="1"/>
  <c r="R167" i="1"/>
  <c r="S167" i="1"/>
  <c r="T167" i="1"/>
  <c r="U167" i="1"/>
  <c r="V167" i="1"/>
  <c r="W167" i="1"/>
  <c r="X167" i="1"/>
  <c r="Y167" i="1"/>
  <c r="Z167" i="1"/>
  <c r="AA167" i="1"/>
  <c r="AB167" i="1"/>
  <c r="AC167" i="1"/>
  <c r="J168" i="1"/>
  <c r="K168" i="1"/>
  <c r="L168" i="1"/>
  <c r="M168" i="1"/>
  <c r="N168" i="1"/>
  <c r="O168" i="1"/>
  <c r="P168" i="1"/>
  <c r="Q168" i="1"/>
  <c r="R168" i="1"/>
  <c r="S168" i="1"/>
  <c r="T168" i="1"/>
  <c r="U168" i="1"/>
  <c r="V168" i="1"/>
  <c r="W168" i="1"/>
  <c r="X168" i="1"/>
  <c r="Y168" i="1"/>
  <c r="Z168" i="1"/>
  <c r="AA168" i="1"/>
  <c r="AB168" i="1"/>
  <c r="AC168" i="1"/>
  <c r="J169" i="1"/>
  <c r="K169" i="1"/>
  <c r="L169" i="1"/>
  <c r="M169" i="1"/>
  <c r="N169" i="1"/>
  <c r="O169" i="1"/>
  <c r="P169" i="1"/>
  <c r="Q169" i="1"/>
  <c r="R169" i="1"/>
  <c r="S169" i="1"/>
  <c r="T169" i="1"/>
  <c r="U169" i="1"/>
  <c r="V169" i="1"/>
  <c r="W169" i="1"/>
  <c r="X169" i="1"/>
  <c r="Y169" i="1"/>
  <c r="Z169" i="1"/>
  <c r="AA169" i="1"/>
  <c r="AB169" i="1"/>
  <c r="AC169" i="1"/>
  <c r="J170" i="1"/>
  <c r="K170" i="1"/>
  <c r="L170" i="1"/>
  <c r="M170" i="1"/>
  <c r="N170" i="1"/>
  <c r="O170" i="1"/>
  <c r="P170" i="1"/>
  <c r="Q170" i="1"/>
  <c r="R170" i="1"/>
  <c r="S170" i="1"/>
  <c r="T170" i="1"/>
  <c r="U170" i="1"/>
  <c r="V170" i="1"/>
  <c r="W170" i="1"/>
  <c r="X170" i="1"/>
  <c r="Y170" i="1"/>
  <c r="Z170" i="1"/>
  <c r="AA170" i="1"/>
  <c r="AB170" i="1"/>
  <c r="AC170" i="1"/>
  <c r="J171" i="1"/>
  <c r="K171" i="1"/>
  <c r="L171" i="1"/>
  <c r="M171" i="1"/>
  <c r="N171" i="1"/>
  <c r="O171" i="1"/>
  <c r="P171" i="1"/>
  <c r="Q171" i="1"/>
  <c r="R171" i="1"/>
  <c r="S171" i="1"/>
  <c r="T171" i="1"/>
  <c r="U171" i="1"/>
  <c r="V171" i="1"/>
  <c r="W171" i="1"/>
  <c r="X171" i="1"/>
  <c r="Y171" i="1"/>
  <c r="Z171" i="1"/>
  <c r="AA171" i="1"/>
  <c r="AB171" i="1"/>
  <c r="AC171" i="1"/>
  <c r="J172" i="1"/>
  <c r="K172" i="1"/>
  <c r="L172" i="1"/>
  <c r="M172" i="1"/>
  <c r="N172" i="1"/>
  <c r="O172" i="1"/>
  <c r="P172" i="1"/>
  <c r="Q172" i="1"/>
  <c r="R172" i="1"/>
  <c r="S172" i="1"/>
  <c r="T172" i="1"/>
  <c r="U172" i="1"/>
  <c r="V172" i="1"/>
  <c r="W172" i="1"/>
  <c r="X172" i="1"/>
  <c r="Y172" i="1"/>
  <c r="Z172" i="1"/>
  <c r="AA172" i="1"/>
  <c r="AB172" i="1"/>
  <c r="AC172" i="1"/>
  <c r="J173" i="1"/>
  <c r="K173" i="1"/>
  <c r="L173" i="1"/>
  <c r="M173" i="1"/>
  <c r="N173" i="1"/>
  <c r="O173" i="1"/>
  <c r="P173" i="1"/>
  <c r="Q173" i="1"/>
  <c r="R173" i="1"/>
  <c r="S173" i="1"/>
  <c r="T173" i="1"/>
  <c r="U173" i="1"/>
  <c r="V173" i="1"/>
  <c r="W173" i="1"/>
  <c r="X173" i="1"/>
  <c r="Y173" i="1"/>
  <c r="Z173" i="1"/>
  <c r="AA173" i="1"/>
  <c r="AB173" i="1"/>
  <c r="AC173" i="1"/>
  <c r="J174" i="1"/>
  <c r="K174" i="1"/>
  <c r="L174" i="1"/>
  <c r="M174" i="1"/>
  <c r="N174" i="1"/>
  <c r="O174" i="1"/>
  <c r="P174" i="1"/>
  <c r="Q174" i="1"/>
  <c r="R174" i="1"/>
  <c r="S174" i="1"/>
  <c r="T174" i="1"/>
  <c r="U174" i="1"/>
  <c r="V174" i="1"/>
  <c r="W174" i="1"/>
  <c r="X174" i="1"/>
  <c r="Y174" i="1"/>
  <c r="Z174" i="1"/>
  <c r="AA174" i="1"/>
  <c r="AB174" i="1"/>
  <c r="AC174" i="1"/>
  <c r="J175" i="1"/>
  <c r="K175" i="1"/>
  <c r="L175" i="1"/>
  <c r="M175" i="1"/>
  <c r="N175" i="1"/>
  <c r="O175" i="1"/>
  <c r="P175" i="1"/>
  <c r="Q175" i="1"/>
  <c r="R175" i="1"/>
  <c r="S175" i="1"/>
  <c r="T175" i="1"/>
  <c r="U175" i="1"/>
  <c r="V175" i="1"/>
  <c r="W175" i="1"/>
  <c r="X175" i="1"/>
  <c r="Y175" i="1"/>
  <c r="Z175" i="1"/>
  <c r="AA175" i="1"/>
  <c r="AB175" i="1"/>
  <c r="AC175" i="1"/>
  <c r="J176" i="1"/>
  <c r="K176" i="1"/>
  <c r="L176" i="1"/>
  <c r="M176" i="1"/>
  <c r="N176" i="1"/>
  <c r="O176" i="1"/>
  <c r="P176" i="1"/>
  <c r="Q176" i="1"/>
  <c r="R176" i="1"/>
  <c r="S176" i="1"/>
  <c r="T176" i="1"/>
  <c r="U176" i="1"/>
  <c r="V176" i="1"/>
  <c r="W176" i="1"/>
  <c r="X176" i="1"/>
  <c r="Y176" i="1"/>
  <c r="Z176" i="1"/>
  <c r="AA176" i="1"/>
  <c r="AB176" i="1"/>
  <c r="AC176" i="1"/>
  <c r="J177" i="1"/>
  <c r="K177" i="1"/>
  <c r="L177" i="1"/>
  <c r="M177" i="1"/>
  <c r="N177" i="1"/>
  <c r="O177" i="1"/>
  <c r="P177" i="1"/>
  <c r="Q177" i="1"/>
  <c r="R177" i="1"/>
  <c r="S177" i="1"/>
  <c r="T177" i="1"/>
  <c r="U177" i="1"/>
  <c r="V177" i="1"/>
  <c r="W177" i="1"/>
  <c r="X177" i="1"/>
  <c r="Y177" i="1"/>
  <c r="Z177" i="1"/>
  <c r="AA177" i="1"/>
  <c r="AB177" i="1"/>
  <c r="AC177" i="1"/>
  <c r="J178" i="1"/>
  <c r="K178" i="1"/>
  <c r="L178" i="1"/>
  <c r="M178" i="1"/>
  <c r="N178" i="1"/>
  <c r="O178" i="1"/>
  <c r="P178" i="1"/>
  <c r="Q178" i="1"/>
  <c r="R178" i="1"/>
  <c r="S178" i="1"/>
  <c r="T178" i="1"/>
  <c r="U178" i="1"/>
  <c r="V178" i="1"/>
  <c r="W178" i="1"/>
  <c r="X178" i="1"/>
  <c r="Y178" i="1"/>
  <c r="Z178" i="1"/>
  <c r="AA178" i="1"/>
  <c r="AB178" i="1"/>
  <c r="AC178" i="1"/>
  <c r="J179" i="1"/>
  <c r="K179" i="1"/>
  <c r="L179" i="1"/>
  <c r="M179" i="1"/>
  <c r="N179" i="1"/>
  <c r="O179" i="1"/>
  <c r="P179" i="1"/>
  <c r="Q179" i="1"/>
  <c r="R179" i="1"/>
  <c r="S179" i="1"/>
  <c r="T179" i="1"/>
  <c r="U179" i="1"/>
  <c r="V179" i="1"/>
  <c r="W179" i="1"/>
  <c r="X179" i="1"/>
  <c r="Y179" i="1"/>
  <c r="Z179" i="1"/>
  <c r="AA179" i="1"/>
  <c r="AB179" i="1"/>
  <c r="AC179" i="1"/>
  <c r="J180" i="1"/>
  <c r="K180" i="1"/>
  <c r="L180" i="1"/>
  <c r="M180" i="1"/>
  <c r="N180" i="1"/>
  <c r="O180" i="1"/>
  <c r="P180" i="1"/>
  <c r="Q180" i="1"/>
  <c r="R180" i="1"/>
  <c r="S180" i="1"/>
  <c r="T180" i="1"/>
  <c r="U180" i="1"/>
  <c r="V180" i="1"/>
  <c r="W180" i="1"/>
  <c r="X180" i="1"/>
  <c r="Y180" i="1"/>
  <c r="Z180" i="1"/>
  <c r="AA180" i="1"/>
  <c r="AB180" i="1"/>
  <c r="AC180" i="1"/>
  <c r="J181" i="1"/>
  <c r="K181" i="1"/>
  <c r="L181" i="1"/>
  <c r="M181" i="1"/>
  <c r="N181" i="1"/>
  <c r="O181" i="1"/>
  <c r="P181" i="1"/>
  <c r="Q181" i="1"/>
  <c r="R181" i="1"/>
  <c r="S181" i="1"/>
  <c r="T181" i="1"/>
  <c r="U181" i="1"/>
  <c r="V181" i="1"/>
  <c r="W181" i="1"/>
  <c r="X181" i="1"/>
  <c r="Y181" i="1"/>
  <c r="Z181" i="1"/>
  <c r="AA181" i="1"/>
  <c r="AB181" i="1"/>
  <c r="AC181" i="1"/>
  <c r="J182" i="1"/>
  <c r="K182" i="1"/>
  <c r="L182" i="1"/>
  <c r="M182" i="1"/>
  <c r="N182" i="1"/>
  <c r="O182" i="1"/>
  <c r="P182" i="1"/>
  <c r="Q182" i="1"/>
  <c r="R182" i="1"/>
  <c r="S182" i="1"/>
  <c r="T182" i="1"/>
  <c r="U182" i="1"/>
  <c r="V182" i="1"/>
  <c r="W182" i="1"/>
  <c r="X182" i="1"/>
  <c r="Y182" i="1"/>
  <c r="Z182" i="1"/>
  <c r="AA182" i="1"/>
  <c r="AB182" i="1"/>
  <c r="AC182" i="1"/>
  <c r="J183" i="1"/>
  <c r="K183" i="1"/>
  <c r="L183" i="1"/>
  <c r="M183" i="1"/>
  <c r="N183" i="1"/>
  <c r="O183" i="1"/>
  <c r="P183" i="1"/>
  <c r="Q183" i="1"/>
  <c r="R183" i="1"/>
  <c r="S183" i="1"/>
  <c r="T183" i="1"/>
  <c r="U183" i="1"/>
  <c r="V183" i="1"/>
  <c r="W183" i="1"/>
  <c r="X183" i="1"/>
  <c r="Y183" i="1"/>
  <c r="Z183" i="1"/>
  <c r="AA183" i="1"/>
  <c r="AB183" i="1"/>
  <c r="AC183" i="1"/>
  <c r="J184" i="1"/>
  <c r="K184" i="1"/>
  <c r="L184" i="1"/>
  <c r="M184" i="1"/>
  <c r="N184" i="1"/>
  <c r="O184" i="1"/>
  <c r="P184" i="1"/>
  <c r="Q184" i="1"/>
  <c r="R184" i="1"/>
  <c r="S184" i="1"/>
  <c r="T184" i="1"/>
  <c r="U184" i="1"/>
  <c r="V184" i="1"/>
  <c r="W184" i="1"/>
  <c r="X184" i="1"/>
  <c r="Y184" i="1"/>
  <c r="Z184" i="1"/>
  <c r="AA184" i="1"/>
  <c r="AB184" i="1"/>
  <c r="AC184" i="1"/>
  <c r="J185" i="1"/>
  <c r="K185" i="1"/>
  <c r="L185" i="1"/>
  <c r="M185" i="1"/>
  <c r="N185" i="1"/>
  <c r="O185" i="1"/>
  <c r="P185" i="1"/>
  <c r="Q185" i="1"/>
  <c r="R185" i="1"/>
  <c r="S185" i="1"/>
  <c r="T185" i="1"/>
  <c r="U185" i="1"/>
  <c r="V185" i="1"/>
  <c r="W185" i="1"/>
  <c r="X185" i="1"/>
  <c r="Y185" i="1"/>
  <c r="Z185" i="1"/>
  <c r="AA185" i="1"/>
  <c r="AB185" i="1"/>
  <c r="AC185" i="1"/>
  <c r="J186" i="1"/>
  <c r="K186" i="1"/>
  <c r="L186" i="1"/>
  <c r="M186" i="1"/>
  <c r="N186" i="1"/>
  <c r="O186" i="1"/>
  <c r="P186" i="1"/>
  <c r="Q186" i="1"/>
  <c r="R186" i="1"/>
  <c r="S186" i="1"/>
  <c r="T186" i="1"/>
  <c r="U186" i="1"/>
  <c r="V186" i="1"/>
  <c r="W186" i="1"/>
  <c r="X186" i="1"/>
  <c r="Y186" i="1"/>
  <c r="Z186" i="1"/>
  <c r="AA186" i="1"/>
  <c r="AB186" i="1"/>
  <c r="AC186" i="1"/>
  <c r="J187" i="1"/>
  <c r="K187" i="1"/>
  <c r="L187" i="1"/>
  <c r="M187" i="1"/>
  <c r="N187" i="1"/>
  <c r="O187" i="1"/>
  <c r="P187" i="1"/>
  <c r="Q187" i="1"/>
  <c r="R187" i="1"/>
  <c r="S187" i="1"/>
  <c r="T187" i="1"/>
  <c r="U187" i="1"/>
  <c r="V187" i="1"/>
  <c r="W187" i="1"/>
  <c r="X187" i="1"/>
  <c r="Y187" i="1"/>
  <c r="Z187" i="1"/>
  <c r="AA187" i="1"/>
  <c r="AB187" i="1"/>
  <c r="AC187" i="1"/>
  <c r="J188" i="1"/>
  <c r="K188" i="1"/>
  <c r="L188" i="1"/>
  <c r="M188" i="1"/>
  <c r="N188" i="1"/>
  <c r="O188" i="1"/>
  <c r="P188" i="1"/>
  <c r="Q188" i="1"/>
  <c r="R188" i="1"/>
  <c r="S188" i="1"/>
  <c r="T188" i="1"/>
  <c r="U188" i="1"/>
  <c r="V188" i="1"/>
  <c r="W188" i="1"/>
  <c r="X188" i="1"/>
  <c r="Y188" i="1"/>
  <c r="Z188" i="1"/>
  <c r="AA188" i="1"/>
  <c r="AB188" i="1"/>
  <c r="AC188" i="1"/>
  <c r="J189" i="1"/>
  <c r="K189" i="1"/>
  <c r="L189" i="1"/>
  <c r="M189" i="1"/>
  <c r="N189" i="1"/>
  <c r="O189" i="1"/>
  <c r="P189" i="1"/>
  <c r="Q189" i="1"/>
  <c r="R189" i="1"/>
  <c r="S189" i="1"/>
  <c r="T189" i="1"/>
  <c r="U189" i="1"/>
  <c r="V189" i="1"/>
  <c r="W189" i="1"/>
  <c r="X189" i="1"/>
  <c r="Y189" i="1"/>
  <c r="Z189" i="1"/>
  <c r="AA189" i="1"/>
  <c r="AB189" i="1"/>
  <c r="AC189" i="1"/>
  <c r="J190" i="1"/>
  <c r="K190" i="1"/>
  <c r="L190" i="1"/>
  <c r="M190" i="1"/>
  <c r="N190" i="1"/>
  <c r="O190" i="1"/>
  <c r="P190" i="1"/>
  <c r="Q190" i="1"/>
  <c r="R190" i="1"/>
  <c r="S190" i="1"/>
  <c r="T190" i="1"/>
  <c r="U190" i="1"/>
  <c r="V190" i="1"/>
  <c r="W190" i="1"/>
  <c r="X190" i="1"/>
  <c r="Y190" i="1"/>
  <c r="Z190" i="1"/>
  <c r="AA190" i="1"/>
  <c r="AB190" i="1"/>
  <c r="AC190" i="1"/>
  <c r="J191" i="1"/>
  <c r="K191" i="1"/>
  <c r="L191" i="1"/>
  <c r="M191" i="1"/>
  <c r="N191" i="1"/>
  <c r="O191" i="1"/>
  <c r="P191" i="1"/>
  <c r="Q191" i="1"/>
  <c r="R191" i="1"/>
  <c r="S191" i="1"/>
  <c r="T191" i="1"/>
  <c r="U191" i="1"/>
  <c r="V191" i="1"/>
  <c r="W191" i="1"/>
  <c r="X191" i="1"/>
  <c r="Y191" i="1"/>
  <c r="Z191" i="1"/>
  <c r="AA191" i="1"/>
  <c r="AB191" i="1"/>
  <c r="AC191" i="1"/>
  <c r="J192" i="1"/>
  <c r="K192" i="1"/>
  <c r="L192" i="1"/>
  <c r="M192" i="1"/>
  <c r="N192" i="1"/>
  <c r="O192" i="1"/>
  <c r="P192" i="1"/>
  <c r="Q192" i="1"/>
  <c r="R192" i="1"/>
  <c r="S192" i="1"/>
  <c r="T192" i="1"/>
  <c r="U192" i="1"/>
  <c r="V192" i="1"/>
  <c r="W192" i="1"/>
  <c r="X192" i="1"/>
  <c r="Y192" i="1"/>
  <c r="Z192" i="1"/>
  <c r="AA192" i="1"/>
  <c r="AB192" i="1"/>
  <c r="AC192" i="1"/>
  <c r="J193" i="1"/>
  <c r="K193" i="1"/>
  <c r="L193" i="1"/>
  <c r="M193" i="1"/>
  <c r="N193" i="1"/>
  <c r="O193" i="1"/>
  <c r="P193" i="1"/>
  <c r="Q193" i="1"/>
  <c r="R193" i="1"/>
  <c r="S193" i="1"/>
  <c r="T193" i="1"/>
  <c r="U193" i="1"/>
  <c r="V193" i="1"/>
  <c r="W193" i="1"/>
  <c r="X193" i="1"/>
  <c r="Y193" i="1"/>
  <c r="Z193" i="1"/>
  <c r="AA193" i="1"/>
  <c r="AB193" i="1"/>
  <c r="AC193" i="1"/>
  <c r="J194" i="1"/>
  <c r="K194" i="1"/>
  <c r="L194" i="1"/>
  <c r="M194" i="1"/>
  <c r="N194" i="1"/>
  <c r="O194" i="1"/>
  <c r="P194" i="1"/>
  <c r="Q194" i="1"/>
  <c r="R194" i="1"/>
  <c r="S194" i="1"/>
  <c r="T194" i="1"/>
  <c r="U194" i="1"/>
  <c r="V194" i="1"/>
  <c r="W194" i="1"/>
  <c r="X194" i="1"/>
  <c r="Y194" i="1"/>
  <c r="Z194" i="1"/>
  <c r="AA194" i="1"/>
  <c r="AB194" i="1"/>
  <c r="AC194" i="1"/>
  <c r="J195" i="1"/>
  <c r="K195" i="1"/>
  <c r="L195" i="1"/>
  <c r="M195" i="1"/>
  <c r="N195" i="1"/>
  <c r="O195" i="1"/>
  <c r="P195" i="1"/>
  <c r="Q195" i="1"/>
  <c r="R195" i="1"/>
  <c r="S195" i="1"/>
  <c r="T195" i="1"/>
  <c r="U195" i="1"/>
  <c r="V195" i="1"/>
  <c r="W195" i="1"/>
  <c r="X195" i="1"/>
  <c r="Y195" i="1"/>
  <c r="Z195" i="1"/>
  <c r="AA195" i="1"/>
  <c r="AB195" i="1"/>
  <c r="AC195" i="1"/>
  <c r="J196" i="1"/>
  <c r="K196" i="1"/>
  <c r="L196" i="1"/>
  <c r="M196" i="1"/>
  <c r="N196" i="1"/>
  <c r="O196" i="1"/>
  <c r="P196" i="1"/>
  <c r="Q196" i="1"/>
  <c r="R196" i="1"/>
  <c r="S196" i="1"/>
  <c r="T196" i="1"/>
  <c r="U196" i="1"/>
  <c r="V196" i="1"/>
  <c r="W196" i="1"/>
  <c r="X196" i="1"/>
  <c r="Y196" i="1"/>
  <c r="Z196" i="1"/>
  <c r="AA196" i="1"/>
  <c r="AB196" i="1"/>
  <c r="AC196" i="1"/>
  <c r="J197" i="1"/>
  <c r="K197" i="1"/>
  <c r="L197" i="1"/>
  <c r="M197" i="1"/>
  <c r="N197" i="1"/>
  <c r="O197" i="1"/>
  <c r="P197" i="1"/>
  <c r="Q197" i="1"/>
  <c r="R197" i="1"/>
  <c r="S197" i="1"/>
  <c r="T197" i="1"/>
  <c r="U197" i="1"/>
  <c r="V197" i="1"/>
  <c r="W197" i="1"/>
  <c r="X197" i="1"/>
  <c r="Y197" i="1"/>
  <c r="Z197" i="1"/>
  <c r="AA197" i="1"/>
  <c r="AB197" i="1"/>
  <c r="AC197" i="1"/>
  <c r="J198" i="1"/>
  <c r="K198" i="1"/>
  <c r="L198" i="1"/>
  <c r="M198" i="1"/>
  <c r="N198" i="1"/>
  <c r="O198" i="1"/>
  <c r="P198" i="1"/>
  <c r="Q198" i="1"/>
  <c r="R198" i="1"/>
  <c r="S198" i="1"/>
  <c r="T198" i="1"/>
  <c r="U198" i="1"/>
  <c r="V198" i="1"/>
  <c r="W198" i="1"/>
  <c r="X198" i="1"/>
  <c r="Y198" i="1"/>
  <c r="Z198" i="1"/>
  <c r="AA198" i="1"/>
  <c r="AB198" i="1"/>
  <c r="AC198" i="1"/>
  <c r="J199" i="1"/>
  <c r="K199" i="1"/>
  <c r="L199" i="1"/>
  <c r="M199" i="1"/>
  <c r="N199" i="1"/>
  <c r="O199" i="1"/>
  <c r="P199" i="1"/>
  <c r="Q199" i="1"/>
  <c r="R199" i="1"/>
  <c r="S199" i="1"/>
  <c r="T199" i="1"/>
  <c r="U199" i="1"/>
  <c r="V199" i="1"/>
  <c r="W199" i="1"/>
  <c r="X199" i="1"/>
  <c r="Y199" i="1"/>
  <c r="Z199" i="1"/>
  <c r="AA199" i="1"/>
  <c r="AB199" i="1"/>
  <c r="AC199" i="1"/>
  <c r="J200" i="1"/>
  <c r="K200" i="1"/>
  <c r="L200" i="1"/>
  <c r="M200" i="1"/>
  <c r="N200" i="1"/>
  <c r="O200" i="1"/>
  <c r="P200" i="1"/>
  <c r="Q200" i="1"/>
  <c r="R200" i="1"/>
  <c r="S200" i="1"/>
  <c r="T200" i="1"/>
  <c r="U200" i="1"/>
  <c r="V200" i="1"/>
  <c r="W200" i="1"/>
  <c r="X200" i="1"/>
  <c r="Y200" i="1"/>
  <c r="Z200" i="1"/>
  <c r="AA200" i="1"/>
  <c r="AB200" i="1"/>
  <c r="AC200" i="1"/>
  <c r="J201" i="1"/>
  <c r="K201" i="1"/>
  <c r="L201" i="1"/>
  <c r="M201" i="1"/>
  <c r="N201" i="1"/>
  <c r="O201" i="1"/>
  <c r="P201" i="1"/>
  <c r="Q201" i="1"/>
  <c r="R201" i="1"/>
  <c r="S201" i="1"/>
  <c r="T201" i="1"/>
  <c r="U201" i="1"/>
  <c r="V201" i="1"/>
  <c r="W201" i="1"/>
  <c r="X201" i="1"/>
  <c r="Y201" i="1"/>
  <c r="Z201" i="1"/>
  <c r="AA201" i="1"/>
  <c r="AB201" i="1"/>
  <c r="AC201" i="1"/>
  <c r="J202" i="1"/>
  <c r="K202" i="1"/>
  <c r="L202" i="1"/>
  <c r="M202" i="1"/>
  <c r="N202" i="1"/>
  <c r="O202" i="1"/>
  <c r="P202" i="1"/>
  <c r="Q202" i="1"/>
  <c r="R202" i="1"/>
  <c r="S202" i="1"/>
  <c r="T202" i="1"/>
  <c r="U202" i="1"/>
  <c r="V202" i="1"/>
  <c r="W202" i="1"/>
  <c r="X202" i="1"/>
  <c r="Y202" i="1"/>
  <c r="Z202" i="1"/>
  <c r="AA202" i="1"/>
  <c r="AB202" i="1"/>
  <c r="AC202" i="1"/>
  <c r="J203" i="1"/>
  <c r="K203" i="1"/>
  <c r="L203" i="1"/>
  <c r="M203" i="1"/>
  <c r="N203" i="1"/>
  <c r="O203" i="1"/>
  <c r="P203" i="1"/>
  <c r="Q203" i="1"/>
  <c r="R203" i="1"/>
  <c r="S203" i="1"/>
  <c r="T203" i="1"/>
  <c r="U203" i="1"/>
  <c r="V203" i="1"/>
  <c r="W203" i="1"/>
  <c r="X203" i="1"/>
  <c r="Y203" i="1"/>
  <c r="Z203" i="1"/>
  <c r="AA203" i="1"/>
  <c r="AB203" i="1"/>
  <c r="AC203" i="1"/>
  <c r="J204" i="1"/>
  <c r="K204" i="1"/>
  <c r="L204" i="1"/>
  <c r="M204" i="1"/>
  <c r="N204" i="1"/>
  <c r="O204" i="1"/>
  <c r="P204" i="1"/>
  <c r="Q204" i="1"/>
  <c r="R204" i="1"/>
  <c r="S204" i="1"/>
  <c r="T204" i="1"/>
  <c r="U204" i="1"/>
  <c r="V204" i="1"/>
  <c r="W204" i="1"/>
  <c r="X204" i="1"/>
  <c r="Y204" i="1"/>
  <c r="Z204" i="1"/>
  <c r="AA204" i="1"/>
  <c r="AB204" i="1"/>
  <c r="AC204" i="1"/>
  <c r="J205" i="1"/>
  <c r="K205" i="1"/>
  <c r="L205" i="1"/>
  <c r="M205" i="1"/>
  <c r="N205" i="1"/>
  <c r="O205" i="1"/>
  <c r="P205" i="1"/>
  <c r="Q205" i="1"/>
  <c r="R205" i="1"/>
  <c r="S205" i="1"/>
  <c r="T205" i="1"/>
  <c r="U205" i="1"/>
  <c r="V205" i="1"/>
  <c r="W205" i="1"/>
  <c r="X205" i="1"/>
  <c r="Y205" i="1"/>
  <c r="Z205" i="1"/>
  <c r="AA205" i="1"/>
  <c r="AB205" i="1"/>
  <c r="AC205" i="1"/>
  <c r="J206" i="1"/>
  <c r="K206" i="1"/>
  <c r="L206" i="1"/>
  <c r="M206" i="1"/>
  <c r="N206" i="1"/>
  <c r="O206" i="1"/>
  <c r="P206" i="1"/>
  <c r="Q206" i="1"/>
  <c r="R206" i="1"/>
  <c r="S206" i="1"/>
  <c r="T206" i="1"/>
  <c r="U206" i="1"/>
  <c r="V206" i="1"/>
  <c r="W206" i="1"/>
  <c r="X206" i="1"/>
  <c r="Y206" i="1"/>
  <c r="Z206" i="1"/>
  <c r="AA206" i="1"/>
  <c r="AB206" i="1"/>
  <c r="AC206" i="1"/>
  <c r="J207" i="1"/>
  <c r="K207" i="1"/>
  <c r="L207" i="1"/>
  <c r="M207" i="1"/>
  <c r="N207" i="1"/>
  <c r="O207" i="1"/>
  <c r="P207" i="1"/>
  <c r="Q207" i="1"/>
  <c r="R207" i="1"/>
  <c r="S207" i="1"/>
  <c r="T207" i="1"/>
  <c r="U207" i="1"/>
  <c r="V207" i="1"/>
  <c r="W207" i="1"/>
  <c r="X207" i="1"/>
  <c r="Y207" i="1"/>
  <c r="Z207" i="1"/>
  <c r="AA207" i="1"/>
  <c r="AB207" i="1"/>
  <c r="AC207" i="1"/>
  <c r="J208" i="1"/>
  <c r="K208" i="1"/>
  <c r="L208" i="1"/>
  <c r="M208" i="1"/>
  <c r="N208" i="1"/>
  <c r="O208" i="1"/>
  <c r="P208" i="1"/>
  <c r="Q208" i="1"/>
  <c r="R208" i="1"/>
  <c r="S208" i="1"/>
  <c r="T208" i="1"/>
  <c r="U208" i="1"/>
  <c r="V208" i="1"/>
  <c r="W208" i="1"/>
  <c r="X208" i="1"/>
  <c r="Y208" i="1"/>
  <c r="Z208" i="1"/>
  <c r="AA208" i="1"/>
  <c r="AB208" i="1"/>
  <c r="AC208" i="1"/>
  <c r="J209" i="1"/>
  <c r="K209" i="1"/>
  <c r="L209" i="1"/>
  <c r="M209" i="1"/>
  <c r="N209" i="1"/>
  <c r="O209" i="1"/>
  <c r="P209" i="1"/>
  <c r="Q209" i="1"/>
  <c r="R209" i="1"/>
  <c r="S209" i="1"/>
  <c r="T209" i="1"/>
  <c r="U209" i="1"/>
  <c r="V209" i="1"/>
  <c r="W209" i="1"/>
  <c r="X209" i="1"/>
  <c r="Y209" i="1"/>
  <c r="Z209" i="1"/>
  <c r="AA209" i="1"/>
  <c r="AB209" i="1"/>
  <c r="AC209" i="1"/>
  <c r="J210" i="1"/>
  <c r="K210" i="1"/>
  <c r="L210" i="1"/>
  <c r="M210" i="1"/>
  <c r="N210" i="1"/>
  <c r="O210" i="1"/>
  <c r="P210" i="1"/>
  <c r="Q210" i="1"/>
  <c r="R210" i="1"/>
  <c r="S210" i="1"/>
  <c r="T210" i="1"/>
  <c r="U210" i="1"/>
  <c r="V210" i="1"/>
  <c r="W210" i="1"/>
  <c r="X210" i="1"/>
  <c r="Y210" i="1"/>
  <c r="Z210" i="1"/>
  <c r="AA210" i="1"/>
  <c r="AB210" i="1"/>
  <c r="AC210" i="1"/>
  <c r="J211" i="1"/>
  <c r="K211" i="1"/>
  <c r="L211" i="1"/>
  <c r="M211" i="1"/>
  <c r="N211" i="1"/>
  <c r="O211" i="1"/>
  <c r="P211" i="1"/>
  <c r="Q211" i="1"/>
  <c r="R211" i="1"/>
  <c r="S211" i="1"/>
  <c r="T211" i="1"/>
  <c r="U211" i="1"/>
  <c r="V211" i="1"/>
  <c r="W211" i="1"/>
  <c r="X211" i="1"/>
  <c r="Y211" i="1"/>
  <c r="Z211" i="1"/>
  <c r="AA211" i="1"/>
  <c r="AB211" i="1"/>
  <c r="AC211" i="1"/>
  <c r="J212" i="1"/>
  <c r="K212" i="1"/>
  <c r="L212" i="1"/>
  <c r="M212" i="1"/>
  <c r="N212" i="1"/>
  <c r="O212" i="1"/>
  <c r="P212" i="1"/>
  <c r="Q212" i="1"/>
  <c r="R212" i="1"/>
  <c r="S212" i="1"/>
  <c r="T212" i="1"/>
  <c r="U212" i="1"/>
  <c r="V212" i="1"/>
  <c r="W212" i="1"/>
  <c r="X212" i="1"/>
  <c r="Y212" i="1"/>
  <c r="Z212" i="1"/>
  <c r="AA212" i="1"/>
  <c r="AB212" i="1"/>
  <c r="AC212" i="1"/>
  <c r="J213" i="1"/>
  <c r="K213" i="1"/>
  <c r="L213" i="1"/>
  <c r="M213" i="1"/>
  <c r="N213" i="1"/>
  <c r="O213" i="1"/>
  <c r="P213" i="1"/>
  <c r="Q213" i="1"/>
  <c r="R213" i="1"/>
  <c r="S213" i="1"/>
  <c r="T213" i="1"/>
  <c r="U213" i="1"/>
  <c r="V213" i="1"/>
  <c r="W213" i="1"/>
  <c r="X213" i="1"/>
  <c r="Y213" i="1"/>
  <c r="Z213" i="1"/>
  <c r="AA213" i="1"/>
  <c r="AB213" i="1"/>
  <c r="AC213" i="1"/>
  <c r="J214" i="1"/>
  <c r="K214" i="1"/>
  <c r="L214" i="1"/>
  <c r="M214" i="1"/>
  <c r="N214" i="1"/>
  <c r="O214" i="1"/>
  <c r="P214" i="1"/>
  <c r="Q214" i="1"/>
  <c r="R214" i="1"/>
  <c r="S214" i="1"/>
  <c r="T214" i="1"/>
  <c r="U214" i="1"/>
  <c r="V214" i="1"/>
  <c r="W214" i="1"/>
  <c r="X214" i="1"/>
  <c r="Y214" i="1"/>
  <c r="Z214" i="1"/>
  <c r="AA214" i="1"/>
  <c r="AB214" i="1"/>
  <c r="AC214" i="1"/>
  <c r="J215" i="1"/>
  <c r="K215" i="1"/>
  <c r="L215" i="1"/>
  <c r="M215" i="1"/>
  <c r="N215" i="1"/>
  <c r="O215" i="1"/>
  <c r="P215" i="1"/>
  <c r="Q215" i="1"/>
  <c r="R215" i="1"/>
  <c r="S215" i="1"/>
  <c r="T215" i="1"/>
  <c r="U215" i="1"/>
  <c r="V215" i="1"/>
  <c r="W215" i="1"/>
  <c r="X215" i="1"/>
  <c r="Y215" i="1"/>
  <c r="Z215" i="1"/>
  <c r="AA215" i="1"/>
  <c r="AB215" i="1"/>
  <c r="AC215" i="1"/>
  <c r="J216" i="1"/>
  <c r="K216" i="1"/>
  <c r="L216" i="1"/>
  <c r="M216" i="1"/>
  <c r="N216" i="1"/>
  <c r="O216" i="1"/>
  <c r="P216" i="1"/>
  <c r="Q216" i="1"/>
  <c r="R216" i="1"/>
  <c r="S216" i="1"/>
  <c r="T216" i="1"/>
  <c r="U216" i="1"/>
  <c r="V216" i="1"/>
  <c r="W216" i="1"/>
  <c r="X216" i="1"/>
  <c r="Y216" i="1"/>
  <c r="Z216" i="1"/>
  <c r="AA216" i="1"/>
  <c r="AB216" i="1"/>
  <c r="AC216" i="1"/>
  <c r="J217" i="1"/>
  <c r="K217" i="1"/>
  <c r="L217" i="1"/>
  <c r="M217" i="1"/>
  <c r="N217" i="1"/>
  <c r="O217" i="1"/>
  <c r="P217" i="1"/>
  <c r="Q217" i="1"/>
  <c r="R217" i="1"/>
  <c r="S217" i="1"/>
  <c r="T217" i="1"/>
  <c r="U217" i="1"/>
  <c r="V217" i="1"/>
  <c r="W217" i="1"/>
  <c r="X217" i="1"/>
  <c r="Y217" i="1"/>
  <c r="Z217" i="1"/>
  <c r="AA217" i="1"/>
  <c r="AB217" i="1"/>
  <c r="AC217" i="1"/>
  <c r="J218" i="1"/>
  <c r="K218" i="1"/>
  <c r="L218" i="1"/>
  <c r="M218" i="1"/>
  <c r="N218" i="1"/>
  <c r="O218" i="1"/>
  <c r="P218" i="1"/>
  <c r="Q218" i="1"/>
  <c r="R218" i="1"/>
  <c r="S218" i="1"/>
  <c r="T218" i="1"/>
  <c r="U218" i="1"/>
  <c r="V218" i="1"/>
  <c r="W218" i="1"/>
  <c r="X218" i="1"/>
  <c r="Y218" i="1"/>
  <c r="Z218" i="1"/>
  <c r="AA218" i="1"/>
  <c r="AB218" i="1"/>
  <c r="AC218" i="1"/>
  <c r="J219" i="1"/>
  <c r="K219" i="1"/>
  <c r="L219" i="1"/>
  <c r="M219" i="1"/>
  <c r="N219" i="1"/>
  <c r="O219" i="1"/>
  <c r="P219" i="1"/>
  <c r="Q219" i="1"/>
  <c r="R219" i="1"/>
  <c r="S219" i="1"/>
  <c r="T219" i="1"/>
  <c r="U219" i="1"/>
  <c r="V219" i="1"/>
  <c r="W219" i="1"/>
  <c r="X219" i="1"/>
  <c r="Y219" i="1"/>
  <c r="Z219" i="1"/>
  <c r="AA219" i="1"/>
  <c r="AB219" i="1"/>
  <c r="AC219" i="1"/>
  <c r="J220" i="1"/>
  <c r="K220" i="1"/>
  <c r="L220" i="1"/>
  <c r="M220" i="1"/>
  <c r="N220" i="1"/>
  <c r="O220" i="1"/>
  <c r="P220" i="1"/>
  <c r="Q220" i="1"/>
  <c r="R220" i="1"/>
  <c r="S220" i="1"/>
  <c r="T220" i="1"/>
  <c r="U220" i="1"/>
  <c r="V220" i="1"/>
  <c r="W220" i="1"/>
  <c r="X220" i="1"/>
  <c r="Y220" i="1"/>
  <c r="Z220" i="1"/>
  <c r="AA220" i="1"/>
  <c r="AB220" i="1"/>
  <c r="AC220" i="1"/>
  <c r="J221" i="1"/>
  <c r="K221" i="1"/>
  <c r="L221" i="1"/>
  <c r="M221" i="1"/>
  <c r="N221" i="1"/>
  <c r="O221" i="1"/>
  <c r="P221" i="1"/>
  <c r="Q221" i="1"/>
  <c r="R221" i="1"/>
  <c r="S221" i="1"/>
  <c r="T221" i="1"/>
  <c r="U221" i="1"/>
  <c r="V221" i="1"/>
  <c r="W221" i="1"/>
  <c r="X221" i="1"/>
  <c r="Y221" i="1"/>
  <c r="Z221" i="1"/>
  <c r="AA221" i="1"/>
  <c r="AB221" i="1"/>
  <c r="AC221" i="1"/>
  <c r="J222" i="1"/>
  <c r="K222" i="1"/>
  <c r="L222" i="1"/>
  <c r="M222" i="1"/>
  <c r="N222" i="1"/>
  <c r="O222" i="1"/>
  <c r="P222" i="1"/>
  <c r="Q222" i="1"/>
  <c r="R222" i="1"/>
  <c r="S222" i="1"/>
  <c r="T222" i="1"/>
  <c r="U222" i="1"/>
  <c r="V222" i="1"/>
  <c r="W222" i="1"/>
  <c r="X222" i="1"/>
  <c r="Y222" i="1"/>
  <c r="Z222" i="1"/>
  <c r="AA222" i="1"/>
  <c r="AB222" i="1"/>
  <c r="AC222" i="1"/>
  <c r="J223" i="1"/>
  <c r="K223" i="1"/>
  <c r="L223" i="1"/>
  <c r="M223" i="1"/>
  <c r="N223" i="1"/>
  <c r="O223" i="1"/>
  <c r="P223" i="1"/>
  <c r="Q223" i="1"/>
  <c r="R223" i="1"/>
  <c r="S223" i="1"/>
  <c r="T223" i="1"/>
  <c r="U223" i="1"/>
  <c r="V223" i="1"/>
  <c r="W223" i="1"/>
  <c r="X223" i="1"/>
  <c r="Y223" i="1"/>
  <c r="Z223" i="1"/>
  <c r="AA223" i="1"/>
  <c r="AB223" i="1"/>
  <c r="AC223" i="1"/>
  <c r="J224" i="1"/>
  <c r="K224" i="1"/>
  <c r="L224" i="1"/>
  <c r="M224" i="1"/>
  <c r="N224" i="1"/>
  <c r="O224" i="1"/>
  <c r="P224" i="1"/>
  <c r="Q224" i="1"/>
  <c r="R224" i="1"/>
  <c r="S224" i="1"/>
  <c r="T224" i="1"/>
  <c r="U224" i="1"/>
  <c r="V224" i="1"/>
  <c r="W224" i="1"/>
  <c r="X224" i="1"/>
  <c r="Y224" i="1"/>
  <c r="Z224" i="1"/>
  <c r="AA224" i="1"/>
  <c r="AB224" i="1"/>
  <c r="AC224" i="1"/>
  <c r="J225" i="1"/>
  <c r="K225" i="1"/>
  <c r="L225" i="1"/>
  <c r="M225" i="1"/>
  <c r="N225" i="1"/>
  <c r="O225" i="1"/>
  <c r="P225" i="1"/>
  <c r="Q225" i="1"/>
  <c r="R225" i="1"/>
  <c r="S225" i="1"/>
  <c r="T225" i="1"/>
  <c r="U225" i="1"/>
  <c r="V225" i="1"/>
  <c r="W225" i="1"/>
  <c r="X225" i="1"/>
  <c r="Y225" i="1"/>
  <c r="Z225" i="1"/>
  <c r="AA225" i="1"/>
  <c r="AB225" i="1"/>
  <c r="AC225" i="1"/>
  <c r="J226" i="1"/>
  <c r="K226" i="1"/>
  <c r="L226" i="1"/>
  <c r="M226" i="1"/>
  <c r="N226" i="1"/>
  <c r="O226" i="1"/>
  <c r="P226" i="1"/>
  <c r="Q226" i="1"/>
  <c r="R226" i="1"/>
  <c r="S226" i="1"/>
  <c r="T226" i="1"/>
  <c r="U226" i="1"/>
  <c r="V226" i="1"/>
  <c r="W226" i="1"/>
  <c r="X226" i="1"/>
  <c r="Y226" i="1"/>
  <c r="Z226" i="1"/>
  <c r="AA226" i="1"/>
  <c r="AB226" i="1"/>
  <c r="AC226" i="1"/>
  <c r="J227" i="1"/>
  <c r="K227" i="1"/>
  <c r="L227" i="1"/>
  <c r="M227" i="1"/>
  <c r="N227" i="1"/>
  <c r="O227" i="1"/>
  <c r="P227" i="1"/>
  <c r="Q227" i="1"/>
  <c r="R227" i="1"/>
  <c r="S227" i="1"/>
  <c r="T227" i="1"/>
  <c r="U227" i="1"/>
  <c r="V227" i="1"/>
  <c r="W227" i="1"/>
  <c r="X227" i="1"/>
  <c r="Y227" i="1"/>
  <c r="Z227" i="1"/>
  <c r="AA227" i="1"/>
  <c r="AB227" i="1"/>
  <c r="AC227" i="1"/>
  <c r="J228" i="1"/>
  <c r="K228" i="1"/>
  <c r="L228" i="1"/>
  <c r="M228" i="1"/>
  <c r="N228" i="1"/>
  <c r="O228" i="1"/>
  <c r="P228" i="1"/>
  <c r="Q228" i="1"/>
  <c r="R228" i="1"/>
  <c r="S228" i="1"/>
  <c r="T228" i="1"/>
  <c r="U228" i="1"/>
  <c r="V228" i="1"/>
  <c r="W228" i="1"/>
  <c r="X228" i="1"/>
  <c r="Y228" i="1"/>
  <c r="Z228" i="1"/>
  <c r="AA228" i="1"/>
  <c r="AB228" i="1"/>
  <c r="AC228" i="1"/>
  <c r="J229" i="1"/>
  <c r="K229" i="1"/>
  <c r="L229" i="1"/>
  <c r="M229" i="1"/>
  <c r="N229" i="1"/>
  <c r="O229" i="1"/>
  <c r="P229" i="1"/>
  <c r="Q229" i="1"/>
  <c r="R229" i="1"/>
  <c r="S229" i="1"/>
  <c r="T229" i="1"/>
  <c r="U229" i="1"/>
  <c r="V229" i="1"/>
  <c r="W229" i="1"/>
  <c r="X229" i="1"/>
  <c r="Y229" i="1"/>
  <c r="Z229" i="1"/>
  <c r="AA229" i="1"/>
  <c r="AB229" i="1"/>
  <c r="AC229" i="1"/>
  <c r="J230" i="1"/>
  <c r="K230" i="1"/>
  <c r="L230" i="1"/>
  <c r="M230" i="1"/>
  <c r="N230" i="1"/>
  <c r="O230" i="1"/>
  <c r="P230" i="1"/>
  <c r="Q230" i="1"/>
  <c r="R230" i="1"/>
  <c r="S230" i="1"/>
  <c r="T230" i="1"/>
  <c r="U230" i="1"/>
  <c r="V230" i="1"/>
  <c r="W230" i="1"/>
  <c r="X230" i="1"/>
  <c r="Y230" i="1"/>
  <c r="Z230" i="1"/>
  <c r="AA230" i="1"/>
  <c r="AB230" i="1"/>
  <c r="AC230" i="1"/>
  <c r="J231" i="1"/>
  <c r="K231" i="1"/>
  <c r="L231" i="1"/>
  <c r="M231" i="1"/>
  <c r="N231" i="1"/>
  <c r="O231" i="1"/>
  <c r="P231" i="1"/>
  <c r="Q231" i="1"/>
  <c r="R231" i="1"/>
  <c r="S231" i="1"/>
  <c r="T231" i="1"/>
  <c r="U231" i="1"/>
  <c r="V231" i="1"/>
  <c r="W231" i="1"/>
  <c r="X231" i="1"/>
  <c r="Y231" i="1"/>
  <c r="Z231" i="1"/>
  <c r="AA231" i="1"/>
  <c r="AB231" i="1"/>
  <c r="AC231" i="1"/>
  <c r="J232" i="1"/>
  <c r="K232" i="1"/>
  <c r="L232" i="1"/>
  <c r="M232" i="1"/>
  <c r="N232" i="1"/>
  <c r="O232" i="1"/>
  <c r="P232" i="1"/>
  <c r="Q232" i="1"/>
  <c r="R232" i="1"/>
  <c r="S232" i="1"/>
  <c r="T232" i="1"/>
  <c r="U232" i="1"/>
  <c r="V232" i="1"/>
  <c r="W232" i="1"/>
  <c r="X232" i="1"/>
  <c r="Y232" i="1"/>
  <c r="Z232" i="1"/>
  <c r="AA232" i="1"/>
  <c r="AB232" i="1"/>
  <c r="AC232" i="1"/>
  <c r="J233" i="1"/>
  <c r="K233" i="1"/>
  <c r="L233" i="1"/>
  <c r="M233" i="1"/>
  <c r="N233" i="1"/>
  <c r="O233" i="1"/>
  <c r="P233" i="1"/>
  <c r="Q233" i="1"/>
  <c r="R233" i="1"/>
  <c r="S233" i="1"/>
  <c r="T233" i="1"/>
  <c r="U233" i="1"/>
  <c r="V233" i="1"/>
  <c r="W233" i="1"/>
  <c r="X233" i="1"/>
  <c r="Y233" i="1"/>
  <c r="Z233" i="1"/>
  <c r="AA233" i="1"/>
  <c r="AB233" i="1"/>
  <c r="AC233" i="1"/>
  <c r="J234" i="1"/>
  <c r="K234" i="1"/>
  <c r="L234" i="1"/>
  <c r="M234" i="1"/>
  <c r="N234" i="1"/>
  <c r="O234" i="1"/>
  <c r="P234" i="1"/>
  <c r="Q234" i="1"/>
  <c r="R234" i="1"/>
  <c r="S234" i="1"/>
  <c r="T234" i="1"/>
  <c r="U234" i="1"/>
  <c r="V234" i="1"/>
  <c r="W234" i="1"/>
  <c r="X234" i="1"/>
  <c r="Y234" i="1"/>
  <c r="Z234" i="1"/>
  <c r="AA234" i="1"/>
  <c r="AB234" i="1"/>
  <c r="AC234" i="1"/>
  <c r="J235" i="1"/>
  <c r="K235" i="1"/>
  <c r="L235" i="1"/>
  <c r="M235" i="1"/>
  <c r="N235" i="1"/>
  <c r="O235" i="1"/>
  <c r="P235" i="1"/>
  <c r="Q235" i="1"/>
  <c r="R235" i="1"/>
  <c r="S235" i="1"/>
  <c r="T235" i="1"/>
  <c r="U235" i="1"/>
  <c r="V235" i="1"/>
  <c r="W235" i="1"/>
  <c r="X235" i="1"/>
  <c r="Y235" i="1"/>
  <c r="Z235" i="1"/>
  <c r="AA235" i="1"/>
  <c r="AB235" i="1"/>
  <c r="AC235" i="1"/>
  <c r="J236" i="1"/>
  <c r="K236" i="1"/>
  <c r="L236" i="1"/>
  <c r="M236" i="1"/>
  <c r="N236" i="1"/>
  <c r="O236" i="1"/>
  <c r="P236" i="1"/>
  <c r="Q236" i="1"/>
  <c r="R236" i="1"/>
  <c r="S236" i="1"/>
  <c r="T236" i="1"/>
  <c r="U236" i="1"/>
  <c r="V236" i="1"/>
  <c r="W236" i="1"/>
  <c r="X236" i="1"/>
  <c r="Y236" i="1"/>
  <c r="Z236" i="1"/>
  <c r="AA236" i="1"/>
  <c r="AB236" i="1"/>
  <c r="AC236" i="1"/>
  <c r="J237" i="1"/>
  <c r="K237" i="1"/>
  <c r="L237" i="1"/>
  <c r="M237" i="1"/>
  <c r="N237" i="1"/>
  <c r="O237" i="1"/>
  <c r="P237" i="1"/>
  <c r="Q237" i="1"/>
  <c r="R237" i="1"/>
  <c r="S237" i="1"/>
  <c r="T237" i="1"/>
  <c r="U237" i="1"/>
  <c r="V237" i="1"/>
  <c r="W237" i="1"/>
  <c r="X237" i="1"/>
  <c r="Y237" i="1"/>
  <c r="Z237" i="1"/>
  <c r="AA237" i="1"/>
  <c r="AB237" i="1"/>
  <c r="AC237" i="1"/>
  <c r="J238" i="1"/>
  <c r="K238" i="1"/>
  <c r="L238" i="1"/>
  <c r="M238" i="1"/>
  <c r="N238" i="1"/>
  <c r="O238" i="1"/>
  <c r="P238" i="1"/>
  <c r="Q238" i="1"/>
  <c r="R238" i="1"/>
  <c r="S238" i="1"/>
  <c r="T238" i="1"/>
  <c r="U238" i="1"/>
  <c r="V238" i="1"/>
  <c r="W238" i="1"/>
  <c r="X238" i="1"/>
  <c r="Y238" i="1"/>
  <c r="Z238" i="1"/>
  <c r="AA238" i="1"/>
  <c r="AB238" i="1"/>
  <c r="AC238" i="1"/>
  <c r="J239" i="1"/>
  <c r="K239" i="1"/>
  <c r="L239" i="1"/>
  <c r="M239" i="1"/>
  <c r="N239" i="1"/>
  <c r="O239" i="1"/>
  <c r="P239" i="1"/>
  <c r="Q239" i="1"/>
  <c r="R239" i="1"/>
  <c r="S239" i="1"/>
  <c r="T239" i="1"/>
  <c r="U239" i="1"/>
  <c r="V239" i="1"/>
  <c r="W239" i="1"/>
  <c r="X239" i="1"/>
  <c r="Y239" i="1"/>
  <c r="Z239" i="1"/>
  <c r="AA239" i="1"/>
  <c r="AB239" i="1"/>
  <c r="AC239" i="1"/>
  <c r="J240" i="1"/>
  <c r="K240" i="1"/>
  <c r="L240" i="1"/>
  <c r="M240" i="1"/>
  <c r="N240" i="1"/>
  <c r="O240" i="1"/>
  <c r="P240" i="1"/>
  <c r="Q240" i="1"/>
  <c r="R240" i="1"/>
  <c r="S240" i="1"/>
  <c r="T240" i="1"/>
  <c r="U240" i="1"/>
  <c r="V240" i="1"/>
  <c r="W240" i="1"/>
  <c r="X240" i="1"/>
  <c r="Y240" i="1"/>
  <c r="Z240" i="1"/>
  <c r="AA240" i="1"/>
  <c r="AB240" i="1"/>
  <c r="AC240" i="1"/>
  <c r="J241" i="1"/>
  <c r="K241" i="1"/>
  <c r="L241" i="1"/>
  <c r="M241" i="1"/>
  <c r="N241" i="1"/>
  <c r="O241" i="1"/>
  <c r="P241" i="1"/>
  <c r="Q241" i="1"/>
  <c r="R241" i="1"/>
  <c r="S241" i="1"/>
  <c r="T241" i="1"/>
  <c r="U241" i="1"/>
  <c r="V241" i="1"/>
  <c r="W241" i="1"/>
  <c r="X241" i="1"/>
  <c r="Y241" i="1"/>
  <c r="Z241" i="1"/>
  <c r="AA241" i="1"/>
  <c r="AB241" i="1"/>
  <c r="AC241" i="1"/>
  <c r="J242" i="1"/>
  <c r="K242" i="1"/>
  <c r="L242" i="1"/>
  <c r="M242" i="1"/>
  <c r="N242" i="1"/>
  <c r="O242" i="1"/>
  <c r="P242" i="1"/>
  <c r="Q242" i="1"/>
  <c r="R242" i="1"/>
  <c r="S242" i="1"/>
  <c r="T242" i="1"/>
  <c r="U242" i="1"/>
  <c r="V242" i="1"/>
  <c r="W242" i="1"/>
  <c r="X242" i="1"/>
  <c r="Y242" i="1"/>
  <c r="Z242" i="1"/>
  <c r="AA242" i="1"/>
  <c r="AB242" i="1"/>
  <c r="AC242" i="1"/>
  <c r="J243" i="1"/>
  <c r="K243" i="1"/>
  <c r="L243" i="1"/>
  <c r="M243" i="1"/>
  <c r="N243" i="1"/>
  <c r="O243" i="1"/>
  <c r="P243" i="1"/>
  <c r="Q243" i="1"/>
  <c r="R243" i="1"/>
  <c r="S243" i="1"/>
  <c r="T243" i="1"/>
  <c r="U243" i="1"/>
  <c r="V243" i="1"/>
  <c r="W243" i="1"/>
  <c r="X243" i="1"/>
  <c r="Y243" i="1"/>
  <c r="Z243" i="1"/>
  <c r="AA243" i="1"/>
  <c r="AB243" i="1"/>
  <c r="AC243" i="1"/>
  <c r="J244" i="1"/>
  <c r="K244" i="1"/>
  <c r="L244" i="1"/>
  <c r="M244" i="1"/>
  <c r="N244" i="1"/>
  <c r="O244" i="1"/>
  <c r="P244" i="1"/>
  <c r="Q244" i="1"/>
  <c r="R244" i="1"/>
  <c r="S244" i="1"/>
  <c r="T244" i="1"/>
  <c r="U244" i="1"/>
  <c r="V244" i="1"/>
  <c r="W244" i="1"/>
  <c r="X244" i="1"/>
  <c r="Y244" i="1"/>
  <c r="Z244" i="1"/>
  <c r="AA244" i="1"/>
  <c r="AB244" i="1"/>
  <c r="AC244" i="1"/>
  <c r="J245" i="1"/>
  <c r="K245" i="1"/>
  <c r="L245" i="1"/>
  <c r="M245" i="1"/>
  <c r="N245" i="1"/>
  <c r="O245" i="1"/>
  <c r="P245" i="1"/>
  <c r="Q245" i="1"/>
  <c r="R245" i="1"/>
  <c r="S245" i="1"/>
  <c r="T245" i="1"/>
  <c r="U245" i="1"/>
  <c r="V245" i="1"/>
  <c r="W245" i="1"/>
  <c r="X245" i="1"/>
  <c r="Y245" i="1"/>
  <c r="Z245" i="1"/>
  <c r="AA245" i="1"/>
  <c r="AB245" i="1"/>
  <c r="AC245" i="1"/>
  <c r="J246" i="1"/>
  <c r="K246" i="1"/>
  <c r="L246" i="1"/>
  <c r="M246" i="1"/>
  <c r="N246" i="1"/>
  <c r="O246" i="1"/>
  <c r="P246" i="1"/>
  <c r="Q246" i="1"/>
  <c r="R246" i="1"/>
  <c r="S246" i="1"/>
  <c r="T246" i="1"/>
  <c r="U246" i="1"/>
  <c r="V246" i="1"/>
  <c r="W246" i="1"/>
  <c r="X246" i="1"/>
  <c r="Y246" i="1"/>
  <c r="Z246" i="1"/>
  <c r="AA246" i="1"/>
  <c r="AB246" i="1"/>
  <c r="AC246" i="1"/>
  <c r="J247" i="1"/>
  <c r="K247" i="1"/>
  <c r="L247" i="1"/>
  <c r="M247" i="1"/>
  <c r="N247" i="1"/>
  <c r="O247" i="1"/>
  <c r="P247" i="1"/>
  <c r="Q247" i="1"/>
  <c r="R247" i="1"/>
  <c r="S247" i="1"/>
  <c r="T247" i="1"/>
  <c r="U247" i="1"/>
  <c r="V247" i="1"/>
  <c r="W247" i="1"/>
  <c r="X247" i="1"/>
  <c r="Y247" i="1"/>
  <c r="Z247" i="1"/>
  <c r="AA247" i="1"/>
  <c r="AB247" i="1"/>
  <c r="AC247" i="1"/>
  <c r="J248" i="1"/>
  <c r="K248" i="1"/>
  <c r="L248" i="1"/>
  <c r="M248" i="1"/>
  <c r="N248" i="1"/>
  <c r="O248" i="1"/>
  <c r="P248" i="1"/>
  <c r="Q248" i="1"/>
  <c r="R248" i="1"/>
  <c r="S248" i="1"/>
  <c r="T248" i="1"/>
  <c r="U248" i="1"/>
  <c r="V248" i="1"/>
  <c r="W248" i="1"/>
  <c r="X248" i="1"/>
  <c r="Y248" i="1"/>
  <c r="Z248" i="1"/>
  <c r="AA248" i="1"/>
  <c r="AB248" i="1"/>
  <c r="AC248" i="1"/>
  <c r="J249" i="1"/>
  <c r="K249" i="1"/>
  <c r="L249" i="1"/>
  <c r="M249" i="1"/>
  <c r="N249" i="1"/>
  <c r="O249" i="1"/>
  <c r="P249" i="1"/>
  <c r="Q249" i="1"/>
  <c r="R249" i="1"/>
  <c r="S249" i="1"/>
  <c r="T249" i="1"/>
  <c r="U249" i="1"/>
  <c r="V249" i="1"/>
  <c r="W249" i="1"/>
  <c r="X249" i="1"/>
  <c r="Y249" i="1"/>
  <c r="Z249" i="1"/>
  <c r="AA249" i="1"/>
  <c r="AB249" i="1"/>
  <c r="AC249" i="1"/>
  <c r="J250" i="1"/>
  <c r="K250" i="1"/>
  <c r="L250" i="1"/>
  <c r="M250" i="1"/>
  <c r="N250" i="1"/>
  <c r="O250" i="1"/>
  <c r="P250" i="1"/>
  <c r="Q250" i="1"/>
  <c r="R250" i="1"/>
  <c r="S250" i="1"/>
  <c r="T250" i="1"/>
  <c r="U250" i="1"/>
  <c r="V250" i="1"/>
  <c r="W250" i="1"/>
  <c r="X250" i="1"/>
  <c r="Y250" i="1"/>
  <c r="Z250" i="1"/>
  <c r="AA250" i="1"/>
  <c r="AB250" i="1"/>
  <c r="AC250" i="1"/>
  <c r="J251" i="1"/>
  <c r="K251" i="1"/>
  <c r="L251" i="1"/>
  <c r="M251" i="1"/>
  <c r="N251" i="1"/>
  <c r="O251" i="1"/>
  <c r="P251" i="1"/>
  <c r="Q251" i="1"/>
  <c r="R251" i="1"/>
  <c r="S251" i="1"/>
  <c r="T251" i="1"/>
  <c r="U251" i="1"/>
  <c r="V251" i="1"/>
  <c r="W251" i="1"/>
  <c r="X251" i="1"/>
  <c r="Y251" i="1"/>
  <c r="Z251" i="1"/>
  <c r="AA251" i="1"/>
  <c r="AB251" i="1"/>
  <c r="AC251" i="1"/>
  <c r="J252" i="1"/>
  <c r="K252" i="1"/>
  <c r="L252" i="1"/>
  <c r="M252" i="1"/>
  <c r="N252" i="1"/>
  <c r="O252" i="1"/>
  <c r="P252" i="1"/>
  <c r="Q252" i="1"/>
  <c r="R252" i="1"/>
  <c r="S252" i="1"/>
  <c r="T252" i="1"/>
  <c r="U252" i="1"/>
  <c r="V252" i="1"/>
  <c r="W252" i="1"/>
  <c r="X252" i="1"/>
  <c r="Y252" i="1"/>
  <c r="Z252" i="1"/>
  <c r="AA252" i="1"/>
  <c r="AB252" i="1"/>
  <c r="AC252" i="1"/>
  <c r="J253" i="1"/>
  <c r="K253" i="1"/>
  <c r="L253" i="1"/>
  <c r="M253" i="1"/>
  <c r="N253" i="1"/>
  <c r="O253" i="1"/>
  <c r="P253" i="1"/>
  <c r="Q253" i="1"/>
  <c r="R253" i="1"/>
  <c r="S253" i="1"/>
  <c r="T253" i="1"/>
  <c r="U253" i="1"/>
  <c r="V253" i="1"/>
  <c r="W253" i="1"/>
  <c r="X253" i="1"/>
  <c r="Y253" i="1"/>
  <c r="Z253" i="1"/>
  <c r="AA253" i="1"/>
  <c r="AB253" i="1"/>
  <c r="AC253" i="1"/>
  <c r="J254" i="1"/>
  <c r="K254" i="1"/>
  <c r="L254" i="1"/>
  <c r="M254" i="1"/>
  <c r="N254" i="1"/>
  <c r="O254" i="1"/>
  <c r="P254" i="1"/>
  <c r="Q254" i="1"/>
  <c r="R254" i="1"/>
  <c r="S254" i="1"/>
  <c r="T254" i="1"/>
  <c r="U254" i="1"/>
  <c r="V254" i="1"/>
  <c r="W254" i="1"/>
  <c r="X254" i="1"/>
  <c r="Y254" i="1"/>
  <c r="Z254" i="1"/>
  <c r="AA254" i="1"/>
  <c r="AB254" i="1"/>
  <c r="AC254" i="1"/>
  <c r="J255" i="1"/>
  <c r="K255" i="1"/>
  <c r="L255" i="1"/>
  <c r="M255" i="1"/>
  <c r="N255" i="1"/>
  <c r="O255" i="1"/>
  <c r="P255" i="1"/>
  <c r="Q255" i="1"/>
  <c r="R255" i="1"/>
  <c r="S255" i="1"/>
  <c r="T255" i="1"/>
  <c r="U255" i="1"/>
  <c r="V255" i="1"/>
  <c r="W255" i="1"/>
  <c r="X255" i="1"/>
  <c r="Y255" i="1"/>
  <c r="Z255" i="1"/>
  <c r="AA255" i="1"/>
  <c r="AB255" i="1"/>
  <c r="AC255" i="1"/>
  <c r="J256" i="1"/>
  <c r="K256" i="1"/>
  <c r="L256" i="1"/>
  <c r="M256" i="1"/>
  <c r="N256" i="1"/>
  <c r="O256" i="1"/>
  <c r="P256" i="1"/>
  <c r="Q256" i="1"/>
  <c r="R256" i="1"/>
  <c r="S256" i="1"/>
  <c r="T256" i="1"/>
  <c r="U256" i="1"/>
  <c r="V256" i="1"/>
  <c r="W256" i="1"/>
  <c r="X256" i="1"/>
  <c r="Y256" i="1"/>
  <c r="Z256" i="1"/>
  <c r="AA256" i="1"/>
  <c r="AB256" i="1"/>
  <c r="AC256" i="1"/>
  <c r="J257" i="1"/>
  <c r="K257" i="1"/>
  <c r="L257" i="1"/>
  <c r="M257" i="1"/>
  <c r="N257" i="1"/>
  <c r="O257" i="1"/>
  <c r="P257" i="1"/>
  <c r="Q257" i="1"/>
  <c r="R257" i="1"/>
  <c r="S257" i="1"/>
  <c r="T257" i="1"/>
  <c r="U257" i="1"/>
  <c r="V257" i="1"/>
  <c r="W257" i="1"/>
  <c r="X257" i="1"/>
  <c r="Y257" i="1"/>
  <c r="Z257" i="1"/>
  <c r="AA257" i="1"/>
  <c r="AB257" i="1"/>
  <c r="AC257" i="1"/>
  <c r="J258" i="1"/>
  <c r="K258" i="1"/>
  <c r="L258" i="1"/>
  <c r="M258" i="1"/>
  <c r="N258" i="1"/>
  <c r="O258" i="1"/>
  <c r="P258" i="1"/>
  <c r="Q258" i="1"/>
  <c r="R258" i="1"/>
  <c r="S258" i="1"/>
  <c r="T258" i="1"/>
  <c r="U258" i="1"/>
  <c r="V258" i="1"/>
  <c r="W258" i="1"/>
  <c r="X258" i="1"/>
  <c r="Y258" i="1"/>
  <c r="Z258" i="1"/>
  <c r="AA258" i="1"/>
  <c r="AB258" i="1"/>
  <c r="AC258" i="1"/>
  <c r="J259" i="1"/>
  <c r="K259" i="1"/>
  <c r="L259" i="1"/>
  <c r="M259" i="1"/>
  <c r="N259" i="1"/>
  <c r="O259" i="1"/>
  <c r="P259" i="1"/>
  <c r="Q259" i="1"/>
  <c r="R259" i="1"/>
  <c r="S259" i="1"/>
  <c r="T259" i="1"/>
  <c r="U259" i="1"/>
  <c r="V259" i="1"/>
  <c r="W259" i="1"/>
  <c r="X259" i="1"/>
  <c r="Y259" i="1"/>
  <c r="Z259" i="1"/>
  <c r="AA259" i="1"/>
  <c r="AB259" i="1"/>
  <c r="AC259" i="1"/>
  <c r="J260" i="1"/>
  <c r="K260" i="1"/>
  <c r="L260" i="1"/>
  <c r="M260" i="1"/>
  <c r="N260" i="1"/>
  <c r="O260" i="1"/>
  <c r="P260" i="1"/>
  <c r="Q260" i="1"/>
  <c r="R260" i="1"/>
  <c r="S260" i="1"/>
  <c r="T260" i="1"/>
  <c r="U260" i="1"/>
  <c r="V260" i="1"/>
  <c r="W260" i="1"/>
  <c r="X260" i="1"/>
  <c r="Y260" i="1"/>
  <c r="Z260" i="1"/>
  <c r="AA260" i="1"/>
  <c r="AB260" i="1"/>
  <c r="AC260" i="1"/>
  <c r="J261" i="1"/>
  <c r="K261" i="1"/>
  <c r="L261" i="1"/>
  <c r="M261" i="1"/>
  <c r="N261" i="1"/>
  <c r="O261" i="1"/>
  <c r="P261" i="1"/>
  <c r="Q261" i="1"/>
  <c r="R261" i="1"/>
  <c r="S261" i="1"/>
  <c r="T261" i="1"/>
  <c r="U261" i="1"/>
  <c r="V261" i="1"/>
  <c r="W261" i="1"/>
  <c r="X261" i="1"/>
  <c r="Y261" i="1"/>
  <c r="Z261" i="1"/>
  <c r="AA261" i="1"/>
  <c r="AB261" i="1"/>
  <c r="AC261" i="1"/>
  <c r="J262" i="1"/>
  <c r="K262" i="1"/>
  <c r="L262" i="1"/>
  <c r="M262" i="1"/>
  <c r="N262" i="1"/>
  <c r="O262" i="1"/>
  <c r="P262" i="1"/>
  <c r="Q262" i="1"/>
  <c r="R262" i="1"/>
  <c r="S262" i="1"/>
  <c r="T262" i="1"/>
  <c r="U262" i="1"/>
  <c r="V262" i="1"/>
  <c r="W262" i="1"/>
  <c r="X262" i="1"/>
  <c r="Y262" i="1"/>
  <c r="Z262" i="1"/>
  <c r="AA262" i="1"/>
  <c r="AB262" i="1"/>
  <c r="AC262" i="1"/>
  <c r="J263" i="1"/>
  <c r="K263" i="1"/>
  <c r="L263" i="1"/>
  <c r="M263" i="1"/>
  <c r="N263" i="1"/>
  <c r="O263" i="1"/>
  <c r="P263" i="1"/>
  <c r="Q263" i="1"/>
  <c r="R263" i="1"/>
  <c r="S263" i="1"/>
  <c r="T263" i="1"/>
  <c r="U263" i="1"/>
  <c r="V263" i="1"/>
  <c r="W263" i="1"/>
  <c r="X263" i="1"/>
  <c r="Y263" i="1"/>
  <c r="Z263" i="1"/>
  <c r="AA263" i="1"/>
  <c r="AB263" i="1"/>
  <c r="AC263" i="1"/>
  <c r="J264" i="1"/>
  <c r="K264" i="1"/>
  <c r="L264" i="1"/>
  <c r="M264" i="1"/>
  <c r="N264" i="1"/>
  <c r="O264" i="1"/>
  <c r="P264" i="1"/>
  <c r="Q264" i="1"/>
  <c r="R264" i="1"/>
  <c r="S264" i="1"/>
  <c r="T264" i="1"/>
  <c r="U264" i="1"/>
  <c r="V264" i="1"/>
  <c r="W264" i="1"/>
  <c r="X264" i="1"/>
  <c r="Y264" i="1"/>
  <c r="Z264" i="1"/>
  <c r="AA264" i="1"/>
  <c r="AB264" i="1"/>
  <c r="AC264" i="1"/>
  <c r="J265" i="1"/>
  <c r="K265" i="1"/>
  <c r="L265" i="1"/>
  <c r="M265" i="1"/>
  <c r="N265" i="1"/>
  <c r="O265" i="1"/>
  <c r="P265" i="1"/>
  <c r="Q265" i="1"/>
  <c r="R265" i="1"/>
  <c r="S265" i="1"/>
  <c r="T265" i="1"/>
  <c r="U265" i="1"/>
  <c r="V265" i="1"/>
  <c r="W265" i="1"/>
  <c r="X265" i="1"/>
  <c r="Y265" i="1"/>
  <c r="Z265" i="1"/>
  <c r="AA265" i="1"/>
  <c r="AB265" i="1"/>
  <c r="AC265" i="1"/>
  <c r="J266" i="1"/>
  <c r="K266" i="1"/>
  <c r="L266" i="1"/>
  <c r="M266" i="1"/>
  <c r="N266" i="1"/>
  <c r="O266" i="1"/>
  <c r="P266" i="1"/>
  <c r="Q266" i="1"/>
  <c r="R266" i="1"/>
  <c r="S266" i="1"/>
  <c r="T266" i="1"/>
  <c r="U266" i="1"/>
  <c r="V266" i="1"/>
  <c r="W266" i="1"/>
  <c r="X266" i="1"/>
  <c r="Y266" i="1"/>
  <c r="Z266" i="1"/>
  <c r="AA266" i="1"/>
  <c r="AB266" i="1"/>
  <c r="AC266" i="1"/>
  <c r="J267" i="1"/>
  <c r="K267" i="1"/>
  <c r="L267" i="1"/>
  <c r="M267" i="1"/>
  <c r="N267" i="1"/>
  <c r="O267" i="1"/>
  <c r="P267" i="1"/>
  <c r="Q267" i="1"/>
  <c r="R267" i="1"/>
  <c r="S267" i="1"/>
  <c r="T267" i="1"/>
  <c r="U267" i="1"/>
  <c r="V267" i="1"/>
  <c r="W267" i="1"/>
  <c r="X267" i="1"/>
  <c r="Y267" i="1"/>
  <c r="Z267" i="1"/>
  <c r="AA267" i="1"/>
  <c r="AB267" i="1"/>
  <c r="AC267" i="1"/>
  <c r="J268" i="1"/>
  <c r="K268" i="1"/>
  <c r="L268" i="1"/>
  <c r="M268" i="1"/>
  <c r="N268" i="1"/>
  <c r="O268" i="1"/>
  <c r="P268" i="1"/>
  <c r="Q268" i="1"/>
  <c r="R268" i="1"/>
  <c r="S268" i="1"/>
  <c r="T268" i="1"/>
  <c r="U268" i="1"/>
  <c r="V268" i="1"/>
  <c r="W268" i="1"/>
  <c r="X268" i="1"/>
  <c r="Y268" i="1"/>
  <c r="Z268" i="1"/>
  <c r="AA268" i="1"/>
  <c r="AB268" i="1"/>
  <c r="AC268" i="1"/>
  <c r="J269" i="1"/>
  <c r="K269" i="1"/>
  <c r="L269" i="1"/>
  <c r="M269" i="1"/>
  <c r="N269" i="1"/>
  <c r="O269" i="1"/>
  <c r="P269" i="1"/>
  <c r="Q269" i="1"/>
  <c r="R269" i="1"/>
  <c r="S269" i="1"/>
  <c r="T269" i="1"/>
  <c r="U269" i="1"/>
  <c r="V269" i="1"/>
  <c r="W269" i="1"/>
  <c r="X269" i="1"/>
  <c r="Y269" i="1"/>
  <c r="Z269" i="1"/>
  <c r="AA269" i="1"/>
  <c r="AB269" i="1"/>
  <c r="AC269" i="1"/>
  <c r="J270" i="1"/>
  <c r="K270" i="1"/>
  <c r="L270" i="1"/>
  <c r="M270" i="1"/>
  <c r="N270" i="1"/>
  <c r="O270" i="1"/>
  <c r="P270" i="1"/>
  <c r="Q270" i="1"/>
  <c r="R270" i="1"/>
  <c r="S270" i="1"/>
  <c r="T270" i="1"/>
  <c r="U270" i="1"/>
  <c r="V270" i="1"/>
  <c r="W270" i="1"/>
  <c r="X270" i="1"/>
  <c r="Y270" i="1"/>
  <c r="Z270" i="1"/>
  <c r="AA270" i="1"/>
  <c r="AB270" i="1"/>
  <c r="AC270" i="1"/>
  <c r="J271" i="1"/>
  <c r="K271" i="1"/>
  <c r="L271" i="1"/>
  <c r="M271" i="1"/>
  <c r="N271" i="1"/>
  <c r="O271" i="1"/>
  <c r="P271" i="1"/>
  <c r="Q271" i="1"/>
  <c r="R271" i="1"/>
  <c r="S271" i="1"/>
  <c r="T271" i="1"/>
  <c r="U271" i="1"/>
  <c r="V271" i="1"/>
  <c r="W271" i="1"/>
  <c r="X271" i="1"/>
  <c r="Y271" i="1"/>
  <c r="Z271" i="1"/>
  <c r="AA271" i="1"/>
  <c r="AB271" i="1"/>
  <c r="AC271" i="1"/>
  <c r="J272" i="1"/>
  <c r="K272" i="1"/>
  <c r="L272" i="1"/>
  <c r="M272" i="1"/>
  <c r="N272" i="1"/>
  <c r="O272" i="1"/>
  <c r="P272" i="1"/>
  <c r="Q272" i="1"/>
  <c r="R272" i="1"/>
  <c r="S272" i="1"/>
  <c r="T272" i="1"/>
  <c r="U272" i="1"/>
  <c r="V272" i="1"/>
  <c r="W272" i="1"/>
  <c r="X272" i="1"/>
  <c r="Y272" i="1"/>
  <c r="Z272" i="1"/>
  <c r="AA272" i="1"/>
  <c r="AB272" i="1"/>
  <c r="AC272" i="1"/>
  <c r="J273" i="1"/>
  <c r="K273" i="1"/>
  <c r="L273" i="1"/>
  <c r="M273" i="1"/>
  <c r="N273" i="1"/>
  <c r="O273" i="1"/>
  <c r="P273" i="1"/>
  <c r="Q273" i="1"/>
  <c r="R273" i="1"/>
  <c r="S273" i="1"/>
  <c r="T273" i="1"/>
  <c r="U273" i="1"/>
  <c r="V273" i="1"/>
  <c r="W273" i="1"/>
  <c r="X273" i="1"/>
  <c r="Y273" i="1"/>
  <c r="Z273" i="1"/>
  <c r="AA273" i="1"/>
  <c r="AB273" i="1"/>
  <c r="AC273" i="1"/>
  <c r="J274" i="1"/>
  <c r="K274" i="1"/>
  <c r="L274" i="1"/>
  <c r="M274" i="1"/>
  <c r="N274" i="1"/>
  <c r="O274" i="1"/>
  <c r="P274" i="1"/>
  <c r="Q274" i="1"/>
  <c r="R274" i="1"/>
  <c r="S274" i="1"/>
  <c r="T274" i="1"/>
  <c r="U274" i="1"/>
  <c r="V274" i="1"/>
  <c r="W274" i="1"/>
  <c r="X274" i="1"/>
  <c r="Y274" i="1"/>
  <c r="Z274" i="1"/>
  <c r="AA274" i="1"/>
  <c r="AB274" i="1"/>
  <c r="AC274" i="1"/>
  <c r="J275" i="1"/>
  <c r="K275" i="1"/>
  <c r="L275" i="1"/>
  <c r="M275" i="1"/>
  <c r="N275" i="1"/>
  <c r="O275" i="1"/>
  <c r="P275" i="1"/>
  <c r="Q275" i="1"/>
  <c r="R275" i="1"/>
  <c r="S275" i="1"/>
  <c r="T275" i="1"/>
  <c r="U275" i="1"/>
  <c r="V275" i="1"/>
  <c r="W275" i="1"/>
  <c r="X275" i="1"/>
  <c r="Y275" i="1"/>
  <c r="Z275" i="1"/>
  <c r="AA275" i="1"/>
  <c r="AB275" i="1"/>
  <c r="AC275" i="1"/>
  <c r="J276" i="1"/>
  <c r="K276" i="1"/>
  <c r="L276" i="1"/>
  <c r="M276" i="1"/>
  <c r="N276" i="1"/>
  <c r="O276" i="1"/>
  <c r="P276" i="1"/>
  <c r="Q276" i="1"/>
  <c r="R276" i="1"/>
  <c r="S276" i="1"/>
  <c r="T276" i="1"/>
  <c r="U276" i="1"/>
  <c r="V276" i="1"/>
  <c r="W276" i="1"/>
  <c r="X276" i="1"/>
  <c r="Y276" i="1"/>
  <c r="Z276" i="1"/>
  <c r="AA276" i="1"/>
  <c r="AB276" i="1"/>
  <c r="AC276" i="1"/>
  <c r="J277" i="1"/>
  <c r="K277" i="1"/>
  <c r="L277" i="1"/>
  <c r="M277" i="1"/>
  <c r="N277" i="1"/>
  <c r="O277" i="1"/>
  <c r="P277" i="1"/>
  <c r="Q277" i="1"/>
  <c r="R277" i="1"/>
  <c r="S277" i="1"/>
  <c r="T277" i="1"/>
  <c r="U277" i="1"/>
  <c r="V277" i="1"/>
  <c r="W277" i="1"/>
  <c r="X277" i="1"/>
  <c r="Y277" i="1"/>
  <c r="Z277" i="1"/>
  <c r="AA277" i="1"/>
  <c r="AB277" i="1"/>
  <c r="AC277" i="1"/>
  <c r="J278" i="1"/>
  <c r="K278" i="1"/>
  <c r="L278" i="1"/>
  <c r="M278" i="1"/>
  <c r="N278" i="1"/>
  <c r="O278" i="1"/>
  <c r="P278" i="1"/>
  <c r="Q278" i="1"/>
  <c r="R278" i="1"/>
  <c r="S278" i="1"/>
  <c r="T278" i="1"/>
  <c r="U278" i="1"/>
  <c r="V278" i="1"/>
  <c r="W278" i="1"/>
  <c r="X278" i="1"/>
  <c r="Y278" i="1"/>
  <c r="Z278" i="1"/>
  <c r="AA278" i="1"/>
  <c r="AB278" i="1"/>
  <c r="AC278" i="1"/>
  <c r="J279" i="1"/>
  <c r="K279" i="1"/>
  <c r="L279" i="1"/>
  <c r="M279" i="1"/>
  <c r="N279" i="1"/>
  <c r="O279" i="1"/>
  <c r="P279" i="1"/>
  <c r="Q279" i="1"/>
  <c r="R279" i="1"/>
  <c r="S279" i="1"/>
  <c r="T279" i="1"/>
  <c r="U279" i="1"/>
  <c r="V279" i="1"/>
  <c r="W279" i="1"/>
  <c r="X279" i="1"/>
  <c r="Y279" i="1"/>
  <c r="Z279" i="1"/>
  <c r="AA279" i="1"/>
  <c r="AB279" i="1"/>
  <c r="AC279" i="1"/>
  <c r="J280" i="1"/>
  <c r="K280" i="1"/>
  <c r="L280" i="1"/>
  <c r="M280" i="1"/>
  <c r="N280" i="1"/>
  <c r="O280" i="1"/>
  <c r="P280" i="1"/>
  <c r="Q280" i="1"/>
  <c r="R280" i="1"/>
  <c r="S280" i="1"/>
  <c r="T280" i="1"/>
  <c r="U280" i="1"/>
  <c r="V280" i="1"/>
  <c r="W280" i="1"/>
  <c r="X280" i="1"/>
  <c r="Y280" i="1"/>
  <c r="Z280" i="1"/>
  <c r="AA280" i="1"/>
  <c r="AB280" i="1"/>
  <c r="AC280" i="1"/>
  <c r="J281" i="1"/>
  <c r="K281" i="1"/>
  <c r="L281" i="1"/>
  <c r="M281" i="1"/>
  <c r="N281" i="1"/>
  <c r="O281" i="1"/>
  <c r="P281" i="1"/>
  <c r="Q281" i="1"/>
  <c r="R281" i="1"/>
  <c r="S281" i="1"/>
  <c r="T281" i="1"/>
  <c r="U281" i="1"/>
  <c r="V281" i="1"/>
  <c r="W281" i="1"/>
  <c r="X281" i="1"/>
  <c r="Y281" i="1"/>
  <c r="Z281" i="1"/>
  <c r="AA281" i="1"/>
  <c r="AB281" i="1"/>
  <c r="AC281" i="1"/>
  <c r="J282" i="1"/>
  <c r="K282" i="1"/>
  <c r="L282" i="1"/>
  <c r="M282" i="1"/>
  <c r="N282" i="1"/>
  <c r="O282" i="1"/>
  <c r="P282" i="1"/>
  <c r="Q282" i="1"/>
  <c r="R282" i="1"/>
  <c r="S282" i="1"/>
  <c r="T282" i="1"/>
  <c r="U282" i="1"/>
  <c r="V282" i="1"/>
  <c r="W282" i="1"/>
  <c r="X282" i="1"/>
  <c r="Y282" i="1"/>
  <c r="Z282" i="1"/>
  <c r="AA282" i="1"/>
  <c r="AB282" i="1"/>
  <c r="AC282" i="1"/>
  <c r="J283" i="1"/>
  <c r="K283" i="1"/>
  <c r="L283" i="1"/>
  <c r="M283" i="1"/>
  <c r="N283" i="1"/>
  <c r="O283" i="1"/>
  <c r="P283" i="1"/>
  <c r="Q283" i="1"/>
  <c r="R283" i="1"/>
  <c r="S283" i="1"/>
  <c r="T283" i="1"/>
  <c r="U283" i="1"/>
  <c r="V283" i="1"/>
  <c r="W283" i="1"/>
  <c r="X283" i="1"/>
  <c r="Y283" i="1"/>
  <c r="Z283" i="1"/>
  <c r="AA283" i="1"/>
  <c r="AB283" i="1"/>
  <c r="AC283" i="1"/>
  <c r="J284" i="1"/>
  <c r="K284" i="1"/>
  <c r="L284" i="1"/>
  <c r="M284" i="1"/>
  <c r="N284" i="1"/>
  <c r="O284" i="1"/>
  <c r="P284" i="1"/>
  <c r="Q284" i="1"/>
  <c r="R284" i="1"/>
  <c r="S284" i="1"/>
  <c r="T284" i="1"/>
  <c r="U284" i="1"/>
  <c r="V284" i="1"/>
  <c r="W284" i="1"/>
  <c r="X284" i="1"/>
  <c r="Y284" i="1"/>
  <c r="Z284" i="1"/>
  <c r="AA284" i="1"/>
  <c r="AB284" i="1"/>
  <c r="AC284" i="1"/>
  <c r="J285" i="1"/>
  <c r="K285" i="1"/>
  <c r="L285" i="1"/>
  <c r="M285" i="1"/>
  <c r="N285" i="1"/>
  <c r="O285" i="1"/>
  <c r="P285" i="1"/>
  <c r="Q285" i="1"/>
  <c r="R285" i="1"/>
  <c r="S285" i="1"/>
  <c r="T285" i="1"/>
  <c r="U285" i="1"/>
  <c r="V285" i="1"/>
  <c r="W285" i="1"/>
  <c r="X285" i="1"/>
  <c r="Y285" i="1"/>
  <c r="Z285" i="1"/>
  <c r="AA285" i="1"/>
  <c r="AB285" i="1"/>
  <c r="AC285" i="1"/>
  <c r="J286" i="1"/>
  <c r="K286" i="1"/>
  <c r="L286" i="1"/>
  <c r="M286" i="1"/>
  <c r="N286" i="1"/>
  <c r="O286" i="1"/>
  <c r="P286" i="1"/>
  <c r="Q286" i="1"/>
  <c r="R286" i="1"/>
  <c r="S286" i="1"/>
  <c r="T286" i="1"/>
  <c r="U286" i="1"/>
  <c r="V286" i="1"/>
  <c r="W286" i="1"/>
  <c r="X286" i="1"/>
  <c r="Y286" i="1"/>
  <c r="Z286" i="1"/>
  <c r="AA286" i="1"/>
  <c r="AB286" i="1"/>
  <c r="AC286" i="1"/>
  <c r="J287" i="1"/>
  <c r="K287" i="1"/>
  <c r="L287" i="1"/>
  <c r="M287" i="1"/>
  <c r="N287" i="1"/>
  <c r="O287" i="1"/>
  <c r="P287" i="1"/>
  <c r="Q287" i="1"/>
  <c r="R287" i="1"/>
  <c r="S287" i="1"/>
  <c r="T287" i="1"/>
  <c r="U287" i="1"/>
  <c r="V287" i="1"/>
  <c r="W287" i="1"/>
  <c r="X287" i="1"/>
  <c r="Y287" i="1"/>
  <c r="Z287" i="1"/>
  <c r="AA287" i="1"/>
  <c r="AB287" i="1"/>
  <c r="AC287" i="1"/>
  <c r="J288" i="1"/>
  <c r="K288" i="1"/>
  <c r="L288" i="1"/>
  <c r="M288" i="1"/>
  <c r="N288" i="1"/>
  <c r="O288" i="1"/>
  <c r="P288" i="1"/>
  <c r="Q288" i="1"/>
  <c r="R288" i="1"/>
  <c r="S288" i="1"/>
  <c r="T288" i="1"/>
  <c r="U288" i="1"/>
  <c r="V288" i="1"/>
  <c r="W288" i="1"/>
  <c r="X288" i="1"/>
  <c r="Y288" i="1"/>
  <c r="Z288" i="1"/>
  <c r="AA288" i="1"/>
  <c r="AB288" i="1"/>
  <c r="AC288" i="1"/>
  <c r="J289" i="1"/>
  <c r="K289" i="1"/>
  <c r="L289" i="1"/>
  <c r="M289" i="1"/>
  <c r="N289" i="1"/>
  <c r="O289" i="1"/>
  <c r="P289" i="1"/>
  <c r="Q289" i="1"/>
  <c r="R289" i="1"/>
  <c r="S289" i="1"/>
  <c r="T289" i="1"/>
  <c r="U289" i="1"/>
  <c r="V289" i="1"/>
  <c r="W289" i="1"/>
  <c r="X289" i="1"/>
  <c r="Y289" i="1"/>
  <c r="Z289" i="1"/>
  <c r="AA289" i="1"/>
  <c r="AB289" i="1"/>
  <c r="AC289" i="1"/>
  <c r="J290" i="1"/>
  <c r="K290" i="1"/>
  <c r="L290" i="1"/>
  <c r="M290" i="1"/>
  <c r="N290" i="1"/>
  <c r="O290" i="1"/>
  <c r="P290" i="1"/>
  <c r="Q290" i="1"/>
  <c r="R290" i="1"/>
  <c r="S290" i="1"/>
  <c r="T290" i="1"/>
  <c r="U290" i="1"/>
  <c r="V290" i="1"/>
  <c r="W290" i="1"/>
  <c r="X290" i="1"/>
  <c r="Y290" i="1"/>
  <c r="Z290" i="1"/>
  <c r="AA290" i="1"/>
  <c r="AB290" i="1"/>
  <c r="AC290" i="1"/>
  <c r="J291" i="1"/>
  <c r="K291" i="1"/>
  <c r="L291" i="1"/>
  <c r="M291" i="1"/>
  <c r="N291" i="1"/>
  <c r="O291" i="1"/>
  <c r="P291" i="1"/>
  <c r="Q291" i="1"/>
  <c r="R291" i="1"/>
  <c r="S291" i="1"/>
  <c r="T291" i="1"/>
  <c r="U291" i="1"/>
  <c r="V291" i="1"/>
  <c r="W291" i="1"/>
  <c r="X291" i="1"/>
  <c r="Y291" i="1"/>
  <c r="Z291" i="1"/>
  <c r="AA291" i="1"/>
  <c r="AB291" i="1"/>
  <c r="AC291" i="1"/>
  <c r="J292" i="1"/>
  <c r="K292" i="1"/>
  <c r="L292" i="1"/>
  <c r="M292" i="1"/>
  <c r="N292" i="1"/>
  <c r="O292" i="1"/>
  <c r="P292" i="1"/>
  <c r="Q292" i="1"/>
  <c r="R292" i="1"/>
  <c r="S292" i="1"/>
  <c r="T292" i="1"/>
  <c r="U292" i="1"/>
  <c r="V292" i="1"/>
  <c r="W292" i="1"/>
  <c r="X292" i="1"/>
  <c r="Y292" i="1"/>
  <c r="Z292" i="1"/>
  <c r="AA292" i="1"/>
  <c r="AB292" i="1"/>
  <c r="AC292" i="1"/>
  <c r="J293" i="1"/>
  <c r="K293" i="1"/>
  <c r="L293" i="1"/>
  <c r="M293" i="1"/>
  <c r="N293" i="1"/>
  <c r="O293" i="1"/>
  <c r="P293" i="1"/>
  <c r="Q293" i="1"/>
  <c r="R293" i="1"/>
  <c r="S293" i="1"/>
  <c r="T293" i="1"/>
  <c r="U293" i="1"/>
  <c r="V293" i="1"/>
  <c r="W293" i="1"/>
  <c r="X293" i="1"/>
  <c r="Y293" i="1"/>
  <c r="Z293" i="1"/>
  <c r="AA293" i="1"/>
  <c r="AB293" i="1"/>
  <c r="AC293" i="1"/>
  <c r="J294" i="1"/>
  <c r="K294" i="1"/>
  <c r="L294" i="1"/>
  <c r="M294" i="1"/>
  <c r="N294" i="1"/>
  <c r="O294" i="1"/>
  <c r="P294" i="1"/>
  <c r="Q294" i="1"/>
  <c r="R294" i="1"/>
  <c r="S294" i="1"/>
  <c r="T294" i="1"/>
  <c r="U294" i="1"/>
  <c r="V294" i="1"/>
  <c r="W294" i="1"/>
  <c r="X294" i="1"/>
  <c r="Y294" i="1"/>
  <c r="Z294" i="1"/>
  <c r="AA294" i="1"/>
  <c r="AB294" i="1"/>
  <c r="AC294" i="1"/>
  <c r="J295" i="1"/>
  <c r="K295" i="1"/>
  <c r="L295" i="1"/>
  <c r="M295" i="1"/>
  <c r="N295" i="1"/>
  <c r="O295" i="1"/>
  <c r="P295" i="1"/>
  <c r="Q295" i="1"/>
  <c r="R295" i="1"/>
  <c r="S295" i="1"/>
  <c r="T295" i="1"/>
  <c r="U295" i="1"/>
  <c r="V295" i="1"/>
  <c r="W295" i="1"/>
  <c r="X295" i="1"/>
  <c r="Y295" i="1"/>
  <c r="Z295" i="1"/>
  <c r="AA295" i="1"/>
  <c r="AB295" i="1"/>
  <c r="AC295" i="1"/>
  <c r="J296" i="1"/>
  <c r="K296" i="1"/>
  <c r="L296" i="1"/>
  <c r="M296" i="1"/>
  <c r="N296" i="1"/>
  <c r="O296" i="1"/>
  <c r="P296" i="1"/>
  <c r="Q296" i="1"/>
  <c r="R296" i="1"/>
  <c r="S296" i="1"/>
  <c r="T296" i="1"/>
  <c r="U296" i="1"/>
  <c r="V296" i="1"/>
  <c r="W296" i="1"/>
  <c r="X296" i="1"/>
  <c r="Y296" i="1"/>
  <c r="Z296" i="1"/>
  <c r="AA296" i="1"/>
  <c r="AB296" i="1"/>
  <c r="AC296" i="1"/>
  <c r="J297" i="1"/>
  <c r="K297" i="1"/>
  <c r="L297" i="1"/>
  <c r="M297" i="1"/>
  <c r="N297" i="1"/>
  <c r="O297" i="1"/>
  <c r="P297" i="1"/>
  <c r="Q297" i="1"/>
  <c r="R297" i="1"/>
  <c r="S297" i="1"/>
  <c r="T297" i="1"/>
  <c r="U297" i="1"/>
  <c r="V297" i="1"/>
  <c r="W297" i="1"/>
  <c r="X297" i="1"/>
  <c r="Y297" i="1"/>
  <c r="Z297" i="1"/>
  <c r="AA297" i="1"/>
  <c r="AB297" i="1"/>
  <c r="AC297" i="1"/>
  <c r="J298" i="1"/>
  <c r="K298" i="1"/>
  <c r="L298" i="1"/>
  <c r="M298" i="1"/>
  <c r="N298" i="1"/>
  <c r="O298" i="1"/>
  <c r="P298" i="1"/>
  <c r="Q298" i="1"/>
  <c r="R298" i="1"/>
  <c r="S298" i="1"/>
  <c r="T298" i="1"/>
  <c r="U298" i="1"/>
  <c r="V298" i="1"/>
  <c r="W298" i="1"/>
  <c r="X298" i="1"/>
  <c r="Y298" i="1"/>
  <c r="Z298" i="1"/>
  <c r="AA298" i="1"/>
  <c r="AB298" i="1"/>
  <c r="AC298" i="1"/>
  <c r="J299" i="1"/>
  <c r="K299" i="1"/>
  <c r="L299" i="1"/>
  <c r="M299" i="1"/>
  <c r="N299" i="1"/>
  <c r="O299" i="1"/>
  <c r="P299" i="1"/>
  <c r="Q299" i="1"/>
  <c r="R299" i="1"/>
  <c r="S299" i="1"/>
  <c r="T299" i="1"/>
  <c r="U299" i="1"/>
  <c r="V299" i="1"/>
  <c r="W299" i="1"/>
  <c r="X299" i="1"/>
  <c r="Y299" i="1"/>
  <c r="Z299" i="1"/>
  <c r="AA299" i="1"/>
  <c r="AB299" i="1"/>
  <c r="AC299" i="1"/>
  <c r="J300" i="1"/>
  <c r="K300" i="1"/>
  <c r="L300" i="1"/>
  <c r="M300" i="1"/>
  <c r="N300" i="1"/>
  <c r="O300" i="1"/>
  <c r="P300" i="1"/>
  <c r="Q300" i="1"/>
  <c r="R300" i="1"/>
  <c r="S300" i="1"/>
  <c r="T300" i="1"/>
  <c r="U300" i="1"/>
  <c r="V300" i="1"/>
  <c r="W300" i="1"/>
  <c r="X300" i="1"/>
  <c r="Y300" i="1"/>
  <c r="Z300" i="1"/>
  <c r="AA300" i="1"/>
  <c r="AB300" i="1"/>
  <c r="AC300" i="1"/>
  <c r="J301" i="1"/>
  <c r="K301" i="1"/>
  <c r="L301" i="1"/>
  <c r="M301" i="1"/>
  <c r="N301" i="1"/>
  <c r="O301" i="1"/>
  <c r="P301" i="1"/>
  <c r="Q301" i="1"/>
  <c r="R301" i="1"/>
  <c r="S301" i="1"/>
  <c r="T301" i="1"/>
  <c r="U301" i="1"/>
  <c r="V301" i="1"/>
  <c r="W301" i="1"/>
  <c r="X301" i="1"/>
  <c r="Y301" i="1"/>
  <c r="Z301" i="1"/>
  <c r="AA301" i="1"/>
  <c r="AB301" i="1"/>
  <c r="AC301" i="1"/>
  <c r="J302" i="1"/>
  <c r="K302" i="1"/>
  <c r="L302" i="1"/>
  <c r="M302" i="1"/>
  <c r="N302" i="1"/>
  <c r="O302" i="1"/>
  <c r="P302" i="1"/>
  <c r="Q302" i="1"/>
  <c r="R302" i="1"/>
  <c r="S302" i="1"/>
  <c r="T302" i="1"/>
  <c r="U302" i="1"/>
  <c r="V302" i="1"/>
  <c r="W302" i="1"/>
  <c r="X302" i="1"/>
  <c r="Y302" i="1"/>
  <c r="Z302" i="1"/>
  <c r="AA302" i="1"/>
  <c r="AB302" i="1"/>
  <c r="AC302" i="1"/>
  <c r="J303" i="1"/>
  <c r="K303" i="1"/>
  <c r="L303" i="1"/>
  <c r="M303" i="1"/>
  <c r="N303" i="1"/>
  <c r="O303" i="1"/>
  <c r="P303" i="1"/>
  <c r="Q303" i="1"/>
  <c r="R303" i="1"/>
  <c r="S303" i="1"/>
  <c r="T303" i="1"/>
  <c r="U303" i="1"/>
  <c r="V303" i="1"/>
  <c r="W303" i="1"/>
  <c r="X303" i="1"/>
  <c r="Y303" i="1"/>
  <c r="Z303" i="1"/>
  <c r="AA303" i="1"/>
  <c r="AB303" i="1"/>
  <c r="AC303" i="1"/>
  <c r="J304" i="1"/>
  <c r="K304" i="1"/>
  <c r="L304" i="1"/>
  <c r="M304" i="1"/>
  <c r="N304" i="1"/>
  <c r="O304" i="1"/>
  <c r="P304" i="1"/>
  <c r="Q304" i="1"/>
  <c r="R304" i="1"/>
  <c r="S304" i="1"/>
  <c r="T304" i="1"/>
  <c r="U304" i="1"/>
  <c r="V304" i="1"/>
  <c r="W304" i="1"/>
  <c r="X304" i="1"/>
  <c r="Y304" i="1"/>
  <c r="Z304" i="1"/>
  <c r="AA304" i="1"/>
  <c r="AB304" i="1"/>
  <c r="AC304" i="1"/>
  <c r="J305" i="1"/>
  <c r="K305" i="1"/>
  <c r="L305" i="1"/>
  <c r="M305" i="1"/>
  <c r="N305" i="1"/>
  <c r="O305" i="1"/>
  <c r="P305" i="1"/>
  <c r="Q305" i="1"/>
  <c r="R305" i="1"/>
  <c r="S305" i="1"/>
  <c r="T305" i="1"/>
  <c r="U305" i="1"/>
  <c r="V305" i="1"/>
  <c r="W305" i="1"/>
  <c r="X305" i="1"/>
  <c r="Y305" i="1"/>
  <c r="Z305" i="1"/>
  <c r="AA305" i="1"/>
  <c r="AB305" i="1"/>
  <c r="AC305" i="1"/>
  <c r="J306" i="1"/>
  <c r="K306" i="1"/>
  <c r="L306" i="1"/>
  <c r="M306" i="1"/>
  <c r="N306" i="1"/>
  <c r="O306" i="1"/>
  <c r="P306" i="1"/>
  <c r="Q306" i="1"/>
  <c r="R306" i="1"/>
  <c r="S306" i="1"/>
  <c r="T306" i="1"/>
  <c r="U306" i="1"/>
  <c r="V306" i="1"/>
  <c r="W306" i="1"/>
  <c r="X306" i="1"/>
  <c r="Y306" i="1"/>
  <c r="Z306" i="1"/>
  <c r="AA306" i="1"/>
  <c r="AB306" i="1"/>
  <c r="AC306" i="1"/>
  <c r="J307" i="1"/>
  <c r="K307" i="1"/>
  <c r="L307" i="1"/>
  <c r="M307" i="1"/>
  <c r="N307" i="1"/>
  <c r="O307" i="1"/>
  <c r="P307" i="1"/>
  <c r="Q307" i="1"/>
  <c r="R307" i="1"/>
  <c r="S307" i="1"/>
  <c r="T307" i="1"/>
  <c r="U307" i="1"/>
  <c r="V307" i="1"/>
  <c r="W307" i="1"/>
  <c r="X307" i="1"/>
  <c r="Y307" i="1"/>
  <c r="Z307" i="1"/>
  <c r="AA307" i="1"/>
  <c r="AB307" i="1"/>
  <c r="AC307" i="1"/>
  <c r="J308" i="1"/>
  <c r="K308" i="1"/>
  <c r="L308" i="1"/>
  <c r="M308" i="1"/>
  <c r="N308" i="1"/>
  <c r="O308" i="1"/>
  <c r="P308" i="1"/>
  <c r="Q308" i="1"/>
  <c r="R308" i="1"/>
  <c r="S308" i="1"/>
  <c r="T308" i="1"/>
  <c r="U308" i="1"/>
  <c r="V308" i="1"/>
  <c r="W308" i="1"/>
  <c r="X308" i="1"/>
  <c r="Y308" i="1"/>
  <c r="Z308" i="1"/>
  <c r="AA308" i="1"/>
  <c r="AB308" i="1"/>
  <c r="AC308" i="1"/>
  <c r="J309" i="1"/>
  <c r="K309" i="1"/>
  <c r="L309" i="1"/>
  <c r="M309" i="1"/>
  <c r="N309" i="1"/>
  <c r="O309" i="1"/>
  <c r="P309" i="1"/>
  <c r="Q309" i="1"/>
  <c r="R309" i="1"/>
  <c r="S309" i="1"/>
  <c r="T309" i="1"/>
  <c r="U309" i="1"/>
  <c r="V309" i="1"/>
  <c r="W309" i="1"/>
  <c r="X309" i="1"/>
  <c r="Y309" i="1"/>
  <c r="Z309" i="1"/>
  <c r="AA309" i="1"/>
  <c r="AB309" i="1"/>
  <c r="AC309" i="1"/>
  <c r="J310" i="1"/>
  <c r="K310" i="1"/>
  <c r="L310" i="1"/>
  <c r="M310" i="1"/>
  <c r="N310" i="1"/>
  <c r="O310" i="1"/>
  <c r="P310" i="1"/>
  <c r="Q310" i="1"/>
  <c r="R310" i="1"/>
  <c r="S310" i="1"/>
  <c r="T310" i="1"/>
  <c r="U310" i="1"/>
  <c r="V310" i="1"/>
  <c r="W310" i="1"/>
  <c r="X310" i="1"/>
  <c r="Y310" i="1"/>
  <c r="Z310" i="1"/>
  <c r="AA310" i="1"/>
  <c r="AB310" i="1"/>
  <c r="AC310" i="1"/>
  <c r="J311" i="1"/>
  <c r="K311" i="1"/>
  <c r="L311" i="1"/>
  <c r="M311" i="1"/>
  <c r="N311" i="1"/>
  <c r="O311" i="1"/>
  <c r="P311" i="1"/>
  <c r="Q311" i="1"/>
  <c r="R311" i="1"/>
  <c r="S311" i="1"/>
  <c r="T311" i="1"/>
  <c r="U311" i="1"/>
  <c r="V311" i="1"/>
  <c r="W311" i="1"/>
  <c r="X311" i="1"/>
  <c r="Y311" i="1"/>
  <c r="Z311" i="1"/>
  <c r="AA311" i="1"/>
  <c r="AB311" i="1"/>
  <c r="AC311" i="1"/>
  <c r="J312" i="1"/>
  <c r="K312" i="1"/>
  <c r="L312" i="1"/>
  <c r="M312" i="1"/>
  <c r="N312" i="1"/>
  <c r="O312" i="1"/>
  <c r="P312" i="1"/>
  <c r="Q312" i="1"/>
  <c r="R312" i="1"/>
  <c r="S312" i="1"/>
  <c r="T312" i="1"/>
  <c r="U312" i="1"/>
  <c r="V312" i="1"/>
  <c r="W312" i="1"/>
  <c r="X312" i="1"/>
  <c r="Y312" i="1"/>
  <c r="Z312" i="1"/>
  <c r="AA312" i="1"/>
  <c r="AB312" i="1"/>
  <c r="AC312" i="1"/>
  <c r="J313" i="1"/>
  <c r="K313" i="1"/>
  <c r="L313" i="1"/>
  <c r="M313" i="1"/>
  <c r="N313" i="1"/>
  <c r="O313" i="1"/>
  <c r="P313" i="1"/>
  <c r="Q313" i="1"/>
  <c r="R313" i="1"/>
  <c r="S313" i="1"/>
  <c r="T313" i="1"/>
  <c r="U313" i="1"/>
  <c r="V313" i="1"/>
  <c r="W313" i="1"/>
  <c r="X313" i="1"/>
  <c r="Y313" i="1"/>
  <c r="Z313" i="1"/>
  <c r="AA313" i="1"/>
  <c r="AB313" i="1"/>
  <c r="AC313" i="1"/>
  <c r="J314" i="1"/>
  <c r="K314" i="1"/>
  <c r="L314" i="1"/>
  <c r="M314" i="1"/>
  <c r="N314" i="1"/>
  <c r="O314" i="1"/>
  <c r="P314" i="1"/>
  <c r="Q314" i="1"/>
  <c r="R314" i="1"/>
  <c r="S314" i="1"/>
  <c r="T314" i="1"/>
  <c r="U314" i="1"/>
  <c r="V314" i="1"/>
  <c r="W314" i="1"/>
  <c r="X314" i="1"/>
  <c r="Y314" i="1"/>
  <c r="Z314" i="1"/>
  <c r="AA314" i="1"/>
  <c r="AB314" i="1"/>
  <c r="AC314" i="1"/>
  <c r="J315" i="1"/>
  <c r="K315" i="1"/>
  <c r="L315" i="1"/>
  <c r="M315" i="1"/>
  <c r="N315" i="1"/>
  <c r="O315" i="1"/>
  <c r="P315" i="1"/>
  <c r="Q315" i="1"/>
  <c r="R315" i="1"/>
  <c r="S315" i="1"/>
  <c r="T315" i="1"/>
  <c r="U315" i="1"/>
  <c r="V315" i="1"/>
  <c r="W315" i="1"/>
  <c r="X315" i="1"/>
  <c r="Y315" i="1"/>
  <c r="Z315" i="1"/>
  <c r="AA315" i="1"/>
  <c r="AB315" i="1"/>
  <c r="AC315" i="1"/>
  <c r="J316" i="1"/>
  <c r="K316" i="1"/>
  <c r="L316" i="1"/>
  <c r="M316" i="1"/>
  <c r="N316" i="1"/>
  <c r="O316" i="1"/>
  <c r="P316" i="1"/>
  <c r="Q316" i="1"/>
  <c r="R316" i="1"/>
  <c r="S316" i="1"/>
  <c r="T316" i="1"/>
  <c r="U316" i="1"/>
  <c r="V316" i="1"/>
  <c r="W316" i="1"/>
  <c r="X316" i="1"/>
  <c r="Y316" i="1"/>
  <c r="Z316" i="1"/>
  <c r="AA316" i="1"/>
  <c r="AB316" i="1"/>
  <c r="AC316" i="1"/>
  <c r="J317" i="1"/>
  <c r="K317" i="1"/>
  <c r="L317" i="1"/>
  <c r="M317" i="1"/>
  <c r="N317" i="1"/>
  <c r="O317" i="1"/>
  <c r="P317" i="1"/>
  <c r="Q317" i="1"/>
  <c r="R317" i="1"/>
  <c r="S317" i="1"/>
  <c r="T317" i="1"/>
  <c r="U317" i="1"/>
  <c r="V317" i="1"/>
  <c r="W317" i="1"/>
  <c r="X317" i="1"/>
  <c r="Y317" i="1"/>
  <c r="Z317" i="1"/>
  <c r="AA317" i="1"/>
  <c r="AB317" i="1"/>
  <c r="AC317" i="1"/>
  <c r="J318" i="1"/>
  <c r="K318" i="1"/>
  <c r="L318" i="1"/>
  <c r="M318" i="1"/>
  <c r="N318" i="1"/>
  <c r="O318" i="1"/>
  <c r="P318" i="1"/>
  <c r="Q318" i="1"/>
  <c r="R318" i="1"/>
  <c r="S318" i="1"/>
  <c r="T318" i="1"/>
  <c r="U318" i="1"/>
  <c r="V318" i="1"/>
  <c r="W318" i="1"/>
  <c r="X318" i="1"/>
  <c r="Y318" i="1"/>
  <c r="Z318" i="1"/>
  <c r="AA318" i="1"/>
  <c r="AB318" i="1"/>
  <c r="AC318" i="1"/>
  <c r="J319" i="1"/>
  <c r="K319" i="1"/>
  <c r="L319" i="1"/>
  <c r="M319" i="1"/>
  <c r="N319" i="1"/>
  <c r="O319" i="1"/>
  <c r="P319" i="1"/>
  <c r="Q319" i="1"/>
  <c r="R319" i="1"/>
  <c r="S319" i="1"/>
  <c r="T319" i="1"/>
  <c r="U319" i="1"/>
  <c r="V319" i="1"/>
  <c r="W319" i="1"/>
  <c r="X319" i="1"/>
  <c r="Y319" i="1"/>
  <c r="Z319" i="1"/>
  <c r="AA319" i="1"/>
  <c r="AB319" i="1"/>
  <c r="AC319" i="1"/>
  <c r="J320" i="1"/>
  <c r="K320" i="1"/>
  <c r="L320" i="1"/>
  <c r="M320" i="1"/>
  <c r="N320" i="1"/>
  <c r="O320" i="1"/>
  <c r="P320" i="1"/>
  <c r="Q320" i="1"/>
  <c r="R320" i="1"/>
  <c r="S320" i="1"/>
  <c r="T320" i="1"/>
  <c r="U320" i="1"/>
  <c r="V320" i="1"/>
  <c r="W320" i="1"/>
  <c r="X320" i="1"/>
  <c r="Y320" i="1"/>
  <c r="Z320" i="1"/>
  <c r="AA320" i="1"/>
  <c r="AB320" i="1"/>
  <c r="AC320" i="1"/>
  <c r="J321" i="1"/>
  <c r="K321" i="1"/>
  <c r="L321" i="1"/>
  <c r="M321" i="1"/>
  <c r="N321" i="1"/>
  <c r="O321" i="1"/>
  <c r="P321" i="1"/>
  <c r="Q321" i="1"/>
  <c r="R321" i="1"/>
  <c r="S321" i="1"/>
  <c r="T321" i="1"/>
  <c r="U321" i="1"/>
  <c r="V321" i="1"/>
  <c r="W321" i="1"/>
  <c r="X321" i="1"/>
  <c r="Y321" i="1"/>
  <c r="Z321" i="1"/>
  <c r="AA321" i="1"/>
  <c r="AB321" i="1"/>
  <c r="AC321" i="1"/>
  <c r="J322" i="1"/>
  <c r="K322" i="1"/>
  <c r="L322" i="1"/>
  <c r="M322" i="1"/>
  <c r="N322" i="1"/>
  <c r="O322" i="1"/>
  <c r="P322" i="1"/>
  <c r="Q322" i="1"/>
  <c r="R322" i="1"/>
  <c r="S322" i="1"/>
  <c r="T322" i="1"/>
  <c r="U322" i="1"/>
  <c r="V322" i="1"/>
  <c r="W322" i="1"/>
  <c r="X322" i="1"/>
  <c r="Y322" i="1"/>
  <c r="Z322" i="1"/>
  <c r="AA322" i="1"/>
  <c r="AB322" i="1"/>
  <c r="AC322" i="1"/>
  <c r="J323" i="1"/>
  <c r="K323" i="1"/>
  <c r="L323" i="1"/>
  <c r="M323" i="1"/>
  <c r="N323" i="1"/>
  <c r="O323" i="1"/>
  <c r="P323" i="1"/>
  <c r="Q323" i="1"/>
  <c r="R323" i="1"/>
  <c r="S323" i="1"/>
  <c r="T323" i="1"/>
  <c r="U323" i="1"/>
  <c r="V323" i="1"/>
  <c r="W323" i="1"/>
  <c r="X323" i="1"/>
  <c r="Y323" i="1"/>
  <c r="Z323" i="1"/>
  <c r="AA323" i="1"/>
  <c r="AB323" i="1"/>
  <c r="AC323" i="1"/>
  <c r="J324" i="1"/>
  <c r="K324" i="1"/>
  <c r="L324" i="1"/>
  <c r="M324" i="1"/>
  <c r="N324" i="1"/>
  <c r="O324" i="1"/>
  <c r="P324" i="1"/>
  <c r="Q324" i="1"/>
  <c r="R324" i="1"/>
  <c r="S324" i="1"/>
  <c r="T324" i="1"/>
  <c r="U324" i="1"/>
  <c r="V324" i="1"/>
  <c r="W324" i="1"/>
  <c r="X324" i="1"/>
  <c r="Y324" i="1"/>
  <c r="Z324" i="1"/>
  <c r="AA324" i="1"/>
  <c r="AB324" i="1"/>
  <c r="AC324" i="1"/>
  <c r="J325" i="1"/>
  <c r="K325" i="1"/>
  <c r="L325" i="1"/>
  <c r="M325" i="1"/>
  <c r="N325" i="1"/>
  <c r="O325" i="1"/>
  <c r="P325" i="1"/>
  <c r="Q325" i="1"/>
  <c r="R325" i="1"/>
  <c r="S325" i="1"/>
  <c r="T325" i="1"/>
  <c r="U325" i="1"/>
  <c r="V325" i="1"/>
  <c r="W325" i="1"/>
  <c r="X325" i="1"/>
  <c r="Y325" i="1"/>
  <c r="Z325" i="1"/>
  <c r="AA325" i="1"/>
  <c r="AB325" i="1"/>
  <c r="AC325" i="1"/>
  <c r="J326" i="1"/>
  <c r="K326" i="1"/>
  <c r="L326" i="1"/>
  <c r="M326" i="1"/>
  <c r="N326" i="1"/>
  <c r="O326" i="1"/>
  <c r="P326" i="1"/>
  <c r="Q326" i="1"/>
  <c r="R326" i="1"/>
  <c r="S326" i="1"/>
  <c r="T326" i="1"/>
  <c r="U326" i="1"/>
  <c r="V326" i="1"/>
  <c r="W326" i="1"/>
  <c r="X326" i="1"/>
  <c r="Y326" i="1"/>
  <c r="Z326" i="1"/>
  <c r="AA326" i="1"/>
  <c r="AB326" i="1"/>
  <c r="AC326" i="1"/>
  <c r="J327" i="1"/>
  <c r="K327" i="1"/>
  <c r="L327" i="1"/>
  <c r="M327" i="1"/>
  <c r="N327" i="1"/>
  <c r="O327" i="1"/>
  <c r="P327" i="1"/>
  <c r="Q327" i="1"/>
  <c r="R327" i="1"/>
  <c r="S327" i="1"/>
  <c r="T327" i="1"/>
  <c r="U327" i="1"/>
  <c r="V327" i="1"/>
  <c r="W327" i="1"/>
  <c r="X327" i="1"/>
  <c r="Y327" i="1"/>
  <c r="Z327" i="1"/>
  <c r="AA327" i="1"/>
  <c r="AB327" i="1"/>
  <c r="AC327" i="1"/>
  <c r="J328" i="1"/>
  <c r="K328" i="1"/>
  <c r="L328" i="1"/>
  <c r="M328" i="1"/>
  <c r="N328" i="1"/>
  <c r="O328" i="1"/>
  <c r="P328" i="1"/>
  <c r="Q328" i="1"/>
  <c r="R328" i="1"/>
  <c r="S328" i="1"/>
  <c r="T328" i="1"/>
  <c r="U328" i="1"/>
  <c r="V328" i="1"/>
  <c r="W328" i="1"/>
  <c r="X328" i="1"/>
  <c r="Y328" i="1"/>
  <c r="Z328" i="1"/>
  <c r="AA328" i="1"/>
  <c r="AB328" i="1"/>
  <c r="AC328" i="1"/>
  <c r="J329" i="1"/>
  <c r="K329" i="1"/>
  <c r="L329" i="1"/>
  <c r="M329" i="1"/>
  <c r="N329" i="1"/>
  <c r="O329" i="1"/>
  <c r="P329" i="1"/>
  <c r="Q329" i="1"/>
  <c r="R329" i="1"/>
  <c r="S329" i="1"/>
  <c r="T329" i="1"/>
  <c r="U329" i="1"/>
  <c r="V329" i="1"/>
  <c r="W329" i="1"/>
  <c r="X329" i="1"/>
  <c r="Y329" i="1"/>
  <c r="Z329" i="1"/>
  <c r="AA329" i="1"/>
  <c r="AB329" i="1"/>
  <c r="AC329" i="1"/>
  <c r="J330" i="1"/>
  <c r="K330" i="1"/>
  <c r="L330" i="1"/>
  <c r="M330" i="1"/>
  <c r="N330" i="1"/>
  <c r="O330" i="1"/>
  <c r="P330" i="1"/>
  <c r="Q330" i="1"/>
  <c r="R330" i="1"/>
  <c r="S330" i="1"/>
  <c r="T330" i="1"/>
  <c r="U330" i="1"/>
  <c r="V330" i="1"/>
  <c r="W330" i="1"/>
  <c r="X330" i="1"/>
  <c r="Y330" i="1"/>
  <c r="Z330" i="1"/>
  <c r="AA330" i="1"/>
  <c r="AB330" i="1"/>
  <c r="AC330" i="1"/>
  <c r="J331" i="1"/>
  <c r="K331" i="1"/>
  <c r="L331" i="1"/>
  <c r="M331" i="1"/>
  <c r="N331" i="1"/>
  <c r="O331" i="1"/>
  <c r="P331" i="1"/>
  <c r="Q331" i="1"/>
  <c r="R331" i="1"/>
  <c r="S331" i="1"/>
  <c r="T331" i="1"/>
  <c r="U331" i="1"/>
  <c r="V331" i="1"/>
  <c r="W331" i="1"/>
  <c r="X331" i="1"/>
  <c r="Y331" i="1"/>
  <c r="Z331" i="1"/>
  <c r="AA331" i="1"/>
  <c r="AB331" i="1"/>
  <c r="AC331" i="1"/>
  <c r="J332" i="1"/>
  <c r="K332" i="1"/>
  <c r="L332" i="1"/>
  <c r="M332" i="1"/>
  <c r="N332" i="1"/>
  <c r="O332" i="1"/>
  <c r="P332" i="1"/>
  <c r="Q332" i="1"/>
  <c r="R332" i="1"/>
  <c r="S332" i="1"/>
  <c r="T332" i="1"/>
  <c r="U332" i="1"/>
  <c r="V332" i="1"/>
  <c r="W332" i="1"/>
  <c r="X332" i="1"/>
  <c r="Y332" i="1"/>
  <c r="Z332" i="1"/>
  <c r="AA332" i="1"/>
  <c r="AB332" i="1"/>
  <c r="AC332" i="1"/>
  <c r="J333" i="1"/>
  <c r="K333" i="1"/>
  <c r="L333" i="1"/>
  <c r="M333" i="1"/>
  <c r="N333" i="1"/>
  <c r="O333" i="1"/>
  <c r="P333" i="1"/>
  <c r="Q333" i="1"/>
  <c r="R333" i="1"/>
  <c r="S333" i="1"/>
  <c r="T333" i="1"/>
  <c r="U333" i="1"/>
  <c r="V333" i="1"/>
  <c r="W333" i="1"/>
  <c r="X333" i="1"/>
  <c r="Y333" i="1"/>
  <c r="Z333" i="1"/>
  <c r="AA333" i="1"/>
  <c r="AB333" i="1"/>
  <c r="AC333" i="1"/>
  <c r="J334" i="1"/>
  <c r="K334" i="1"/>
  <c r="L334" i="1"/>
  <c r="M334" i="1"/>
  <c r="N334" i="1"/>
  <c r="O334" i="1"/>
  <c r="P334" i="1"/>
  <c r="Q334" i="1"/>
  <c r="R334" i="1"/>
  <c r="S334" i="1"/>
  <c r="T334" i="1"/>
  <c r="U334" i="1"/>
  <c r="V334" i="1"/>
  <c r="W334" i="1"/>
  <c r="X334" i="1"/>
  <c r="Y334" i="1"/>
  <c r="Z334" i="1"/>
  <c r="AA334" i="1"/>
  <c r="AB334" i="1"/>
  <c r="AC334" i="1"/>
  <c r="J335" i="1"/>
  <c r="K335" i="1"/>
  <c r="L335" i="1"/>
  <c r="M335" i="1"/>
  <c r="N335" i="1"/>
  <c r="O335" i="1"/>
  <c r="P335" i="1"/>
  <c r="Q335" i="1"/>
  <c r="R335" i="1"/>
  <c r="S335" i="1"/>
  <c r="T335" i="1"/>
  <c r="U335" i="1"/>
  <c r="V335" i="1"/>
  <c r="W335" i="1"/>
  <c r="X335" i="1"/>
  <c r="Y335" i="1"/>
  <c r="Z335" i="1"/>
  <c r="AA335" i="1"/>
  <c r="AB335" i="1"/>
  <c r="AC335" i="1"/>
  <c r="J336" i="1"/>
  <c r="K336" i="1"/>
  <c r="L336" i="1"/>
  <c r="M336" i="1"/>
  <c r="N336" i="1"/>
  <c r="O336" i="1"/>
  <c r="P336" i="1"/>
  <c r="Q336" i="1"/>
  <c r="R336" i="1"/>
  <c r="S336" i="1"/>
  <c r="T336" i="1"/>
  <c r="U336" i="1"/>
  <c r="V336" i="1"/>
  <c r="W336" i="1"/>
  <c r="X336" i="1"/>
  <c r="Y336" i="1"/>
  <c r="Z336" i="1"/>
  <c r="AA336" i="1"/>
  <c r="AB336" i="1"/>
  <c r="AC336" i="1"/>
  <c r="J337" i="1"/>
  <c r="K337" i="1"/>
  <c r="L337" i="1"/>
  <c r="M337" i="1"/>
  <c r="N337" i="1"/>
  <c r="O337" i="1"/>
  <c r="P337" i="1"/>
  <c r="Q337" i="1"/>
  <c r="R337" i="1"/>
  <c r="S337" i="1"/>
  <c r="T337" i="1"/>
  <c r="U337" i="1"/>
  <c r="V337" i="1"/>
  <c r="W337" i="1"/>
  <c r="X337" i="1"/>
  <c r="Y337" i="1"/>
  <c r="Z337" i="1"/>
  <c r="AA337" i="1"/>
  <c r="AB337" i="1"/>
  <c r="AC337" i="1"/>
  <c r="J338" i="1"/>
  <c r="K338" i="1"/>
  <c r="L338" i="1"/>
  <c r="M338" i="1"/>
  <c r="N338" i="1"/>
  <c r="O338" i="1"/>
  <c r="P338" i="1"/>
  <c r="Q338" i="1"/>
  <c r="R338" i="1"/>
  <c r="S338" i="1"/>
  <c r="T338" i="1"/>
  <c r="U338" i="1"/>
  <c r="V338" i="1"/>
  <c r="W338" i="1"/>
  <c r="X338" i="1"/>
  <c r="Y338" i="1"/>
  <c r="Z338" i="1"/>
  <c r="AA338" i="1"/>
  <c r="AB338" i="1"/>
  <c r="AC338" i="1"/>
  <c r="J339" i="1"/>
  <c r="K339" i="1"/>
  <c r="L339" i="1"/>
  <c r="M339" i="1"/>
  <c r="N339" i="1"/>
  <c r="O339" i="1"/>
  <c r="P339" i="1"/>
  <c r="Q339" i="1"/>
  <c r="R339" i="1"/>
  <c r="S339" i="1"/>
  <c r="T339" i="1"/>
  <c r="U339" i="1"/>
  <c r="V339" i="1"/>
  <c r="W339" i="1"/>
  <c r="X339" i="1"/>
  <c r="Y339" i="1"/>
  <c r="Z339" i="1"/>
  <c r="AA339" i="1"/>
  <c r="AB339" i="1"/>
  <c r="AC339" i="1"/>
  <c r="J340" i="1"/>
  <c r="K340" i="1"/>
  <c r="L340" i="1"/>
  <c r="M340" i="1"/>
  <c r="N340" i="1"/>
  <c r="O340" i="1"/>
  <c r="P340" i="1"/>
  <c r="Q340" i="1"/>
  <c r="R340" i="1"/>
  <c r="S340" i="1"/>
  <c r="T340" i="1"/>
  <c r="U340" i="1"/>
  <c r="V340" i="1"/>
  <c r="W340" i="1"/>
  <c r="X340" i="1"/>
  <c r="Y340" i="1"/>
  <c r="Z340" i="1"/>
  <c r="AA340" i="1"/>
  <c r="AB340" i="1"/>
  <c r="AC340" i="1"/>
  <c r="J341" i="1"/>
  <c r="K341" i="1"/>
  <c r="L341" i="1"/>
  <c r="M341" i="1"/>
  <c r="N341" i="1"/>
  <c r="O341" i="1"/>
  <c r="P341" i="1"/>
  <c r="Q341" i="1"/>
  <c r="R341" i="1"/>
  <c r="S341" i="1"/>
  <c r="T341" i="1"/>
  <c r="U341" i="1"/>
  <c r="V341" i="1"/>
  <c r="W341" i="1"/>
  <c r="X341" i="1"/>
  <c r="Y341" i="1"/>
  <c r="Z341" i="1"/>
  <c r="AA341" i="1"/>
  <c r="AB341" i="1"/>
  <c r="AC341" i="1"/>
  <c r="J342" i="1"/>
  <c r="K342" i="1"/>
  <c r="L342" i="1"/>
  <c r="M342" i="1"/>
  <c r="N342" i="1"/>
  <c r="O342" i="1"/>
  <c r="P342" i="1"/>
  <c r="Q342" i="1"/>
  <c r="R342" i="1"/>
  <c r="S342" i="1"/>
  <c r="T342" i="1"/>
  <c r="U342" i="1"/>
  <c r="V342" i="1"/>
  <c r="W342" i="1"/>
  <c r="X342" i="1"/>
  <c r="Y342" i="1"/>
  <c r="Z342" i="1"/>
  <c r="AA342" i="1"/>
  <c r="AB342" i="1"/>
  <c r="AC342" i="1"/>
  <c r="J343" i="1"/>
  <c r="K343" i="1"/>
  <c r="L343" i="1"/>
  <c r="M343" i="1"/>
  <c r="N343" i="1"/>
  <c r="O343" i="1"/>
  <c r="P343" i="1"/>
  <c r="Q343" i="1"/>
  <c r="R343" i="1"/>
  <c r="S343" i="1"/>
  <c r="T343" i="1"/>
  <c r="U343" i="1"/>
  <c r="V343" i="1"/>
  <c r="W343" i="1"/>
  <c r="X343" i="1"/>
  <c r="Y343" i="1"/>
  <c r="Z343" i="1"/>
  <c r="AA343" i="1"/>
  <c r="AB343" i="1"/>
  <c r="AC343" i="1"/>
  <c r="J344" i="1"/>
  <c r="K344" i="1"/>
  <c r="L344" i="1"/>
  <c r="M344" i="1"/>
  <c r="N344" i="1"/>
  <c r="O344" i="1"/>
  <c r="P344" i="1"/>
  <c r="Q344" i="1"/>
  <c r="R344" i="1"/>
  <c r="S344" i="1"/>
  <c r="T344" i="1"/>
  <c r="U344" i="1"/>
  <c r="V344" i="1"/>
  <c r="W344" i="1"/>
  <c r="X344" i="1"/>
  <c r="Y344" i="1"/>
  <c r="Z344" i="1"/>
  <c r="AA344" i="1"/>
  <c r="AB344" i="1"/>
  <c r="AC344" i="1"/>
  <c r="J345" i="1"/>
  <c r="K345" i="1"/>
  <c r="L345" i="1"/>
  <c r="M345" i="1"/>
  <c r="N345" i="1"/>
  <c r="O345" i="1"/>
  <c r="P345" i="1"/>
  <c r="Q345" i="1"/>
  <c r="R345" i="1"/>
  <c r="S345" i="1"/>
  <c r="T345" i="1"/>
  <c r="U345" i="1"/>
  <c r="V345" i="1"/>
  <c r="W345" i="1"/>
  <c r="X345" i="1"/>
  <c r="Y345" i="1"/>
  <c r="Z345" i="1"/>
  <c r="AA345" i="1"/>
  <c r="AB345" i="1"/>
  <c r="AC345" i="1"/>
  <c r="J346" i="1"/>
  <c r="K346" i="1"/>
  <c r="L346" i="1"/>
  <c r="M346" i="1"/>
  <c r="N346" i="1"/>
  <c r="O346" i="1"/>
  <c r="P346" i="1"/>
  <c r="Q346" i="1"/>
  <c r="R346" i="1"/>
  <c r="S346" i="1"/>
  <c r="T346" i="1"/>
  <c r="U346" i="1"/>
  <c r="V346" i="1"/>
  <c r="W346" i="1"/>
  <c r="X346" i="1"/>
  <c r="Y346" i="1"/>
  <c r="Z346" i="1"/>
  <c r="AA346" i="1"/>
  <c r="AB346" i="1"/>
  <c r="AC346" i="1"/>
  <c r="J347" i="1"/>
  <c r="K347" i="1"/>
  <c r="L347" i="1"/>
  <c r="M347" i="1"/>
  <c r="N347" i="1"/>
  <c r="O347" i="1"/>
  <c r="P347" i="1"/>
  <c r="Q347" i="1"/>
  <c r="R347" i="1"/>
  <c r="S347" i="1"/>
  <c r="T347" i="1"/>
  <c r="U347" i="1"/>
  <c r="V347" i="1"/>
  <c r="W347" i="1"/>
  <c r="X347" i="1"/>
  <c r="Y347" i="1"/>
  <c r="Z347" i="1"/>
  <c r="AA347" i="1"/>
  <c r="AB347" i="1"/>
  <c r="AC347" i="1"/>
  <c r="J348" i="1"/>
  <c r="K348" i="1"/>
  <c r="L348" i="1"/>
  <c r="M348" i="1"/>
  <c r="N348" i="1"/>
  <c r="O348" i="1"/>
  <c r="P348" i="1"/>
  <c r="Q348" i="1"/>
  <c r="R348" i="1"/>
  <c r="S348" i="1"/>
  <c r="T348" i="1"/>
  <c r="U348" i="1"/>
  <c r="V348" i="1"/>
  <c r="W348" i="1"/>
  <c r="X348" i="1"/>
  <c r="Y348" i="1"/>
  <c r="Z348" i="1"/>
  <c r="AA348" i="1"/>
  <c r="AB348" i="1"/>
  <c r="AC348" i="1"/>
  <c r="J349" i="1"/>
  <c r="K349" i="1"/>
  <c r="L349" i="1"/>
  <c r="M349" i="1"/>
  <c r="N349" i="1"/>
  <c r="O349" i="1"/>
  <c r="P349" i="1"/>
  <c r="Q349" i="1"/>
  <c r="R349" i="1"/>
  <c r="S349" i="1"/>
  <c r="T349" i="1"/>
  <c r="U349" i="1"/>
  <c r="V349" i="1"/>
  <c r="W349" i="1"/>
  <c r="X349" i="1"/>
  <c r="Y349" i="1"/>
  <c r="Z349" i="1"/>
  <c r="AA349" i="1"/>
  <c r="AB349" i="1"/>
  <c r="AC349" i="1"/>
  <c r="J350" i="1"/>
  <c r="K350" i="1"/>
  <c r="L350" i="1"/>
  <c r="M350" i="1"/>
  <c r="N350" i="1"/>
  <c r="O350" i="1"/>
  <c r="P350" i="1"/>
  <c r="Q350" i="1"/>
  <c r="R350" i="1"/>
  <c r="S350" i="1"/>
  <c r="T350" i="1"/>
  <c r="U350" i="1"/>
  <c r="V350" i="1"/>
  <c r="W350" i="1"/>
  <c r="X350" i="1"/>
  <c r="Y350" i="1"/>
  <c r="Z350" i="1"/>
  <c r="AA350" i="1"/>
  <c r="AB350" i="1"/>
  <c r="AC350" i="1"/>
  <c r="J351" i="1"/>
  <c r="K351" i="1"/>
  <c r="L351" i="1"/>
  <c r="M351" i="1"/>
  <c r="N351" i="1"/>
  <c r="O351" i="1"/>
  <c r="P351" i="1"/>
  <c r="Q351" i="1"/>
  <c r="R351" i="1"/>
  <c r="S351" i="1"/>
  <c r="T351" i="1"/>
  <c r="U351" i="1"/>
  <c r="V351" i="1"/>
  <c r="W351" i="1"/>
  <c r="X351" i="1"/>
  <c r="Y351" i="1"/>
  <c r="Z351" i="1"/>
  <c r="AA351" i="1"/>
  <c r="AB351" i="1"/>
  <c r="AC351" i="1"/>
  <c r="J352" i="1"/>
  <c r="K352" i="1"/>
  <c r="L352" i="1"/>
  <c r="M352" i="1"/>
  <c r="N352" i="1"/>
  <c r="O352" i="1"/>
  <c r="P352" i="1"/>
  <c r="Q352" i="1"/>
  <c r="R352" i="1"/>
  <c r="S352" i="1"/>
  <c r="T352" i="1"/>
  <c r="U352" i="1"/>
  <c r="V352" i="1"/>
  <c r="W352" i="1"/>
  <c r="X352" i="1"/>
  <c r="Y352" i="1"/>
  <c r="Z352" i="1"/>
  <c r="AA352" i="1"/>
  <c r="AB352" i="1"/>
  <c r="AC352" i="1"/>
  <c r="J353" i="1"/>
  <c r="K353" i="1"/>
  <c r="L353" i="1"/>
  <c r="M353" i="1"/>
  <c r="N353" i="1"/>
  <c r="O353" i="1"/>
  <c r="P353" i="1"/>
  <c r="Q353" i="1"/>
  <c r="R353" i="1"/>
  <c r="S353" i="1"/>
  <c r="T353" i="1"/>
  <c r="U353" i="1"/>
  <c r="V353" i="1"/>
  <c r="W353" i="1"/>
  <c r="X353" i="1"/>
  <c r="Y353" i="1"/>
  <c r="Z353" i="1"/>
  <c r="AA353" i="1"/>
  <c r="AB353" i="1"/>
  <c r="AC353" i="1"/>
  <c r="J354" i="1"/>
  <c r="K354" i="1"/>
  <c r="L354" i="1"/>
  <c r="M354" i="1"/>
  <c r="N354" i="1"/>
  <c r="O354" i="1"/>
  <c r="P354" i="1"/>
  <c r="Q354" i="1"/>
  <c r="R354" i="1"/>
  <c r="S354" i="1"/>
  <c r="T354" i="1"/>
  <c r="U354" i="1"/>
  <c r="V354" i="1"/>
  <c r="W354" i="1"/>
  <c r="X354" i="1"/>
  <c r="Y354" i="1"/>
  <c r="Z354" i="1"/>
  <c r="AA354" i="1"/>
  <c r="AB354" i="1"/>
  <c r="AC354" i="1"/>
  <c r="J355" i="1"/>
  <c r="K355" i="1"/>
  <c r="L355" i="1"/>
  <c r="M355" i="1"/>
  <c r="N355" i="1"/>
  <c r="O355" i="1"/>
  <c r="P355" i="1"/>
  <c r="Q355" i="1"/>
  <c r="R355" i="1"/>
  <c r="S355" i="1"/>
  <c r="T355" i="1"/>
  <c r="U355" i="1"/>
  <c r="V355" i="1"/>
  <c r="W355" i="1"/>
  <c r="X355" i="1"/>
  <c r="Y355" i="1"/>
  <c r="Z355" i="1"/>
  <c r="AA355" i="1"/>
  <c r="AB355" i="1"/>
  <c r="AC355" i="1"/>
  <c r="J356" i="1"/>
  <c r="K356" i="1"/>
  <c r="L356" i="1"/>
  <c r="M356" i="1"/>
  <c r="N356" i="1"/>
  <c r="O356" i="1"/>
  <c r="P356" i="1"/>
  <c r="Q356" i="1"/>
  <c r="R356" i="1"/>
  <c r="S356" i="1"/>
  <c r="T356" i="1"/>
  <c r="U356" i="1"/>
  <c r="V356" i="1"/>
  <c r="W356" i="1"/>
  <c r="X356" i="1"/>
  <c r="Y356" i="1"/>
  <c r="Z356" i="1"/>
  <c r="AA356" i="1"/>
  <c r="AB356" i="1"/>
  <c r="AC356" i="1"/>
  <c r="J357" i="1"/>
  <c r="K357" i="1"/>
  <c r="L357" i="1"/>
  <c r="M357" i="1"/>
  <c r="N357" i="1"/>
  <c r="O357" i="1"/>
  <c r="P357" i="1"/>
  <c r="Q357" i="1"/>
  <c r="R357" i="1"/>
  <c r="S357" i="1"/>
  <c r="T357" i="1"/>
  <c r="U357" i="1"/>
  <c r="V357" i="1"/>
  <c r="W357" i="1"/>
  <c r="X357" i="1"/>
  <c r="Y357" i="1"/>
  <c r="Z357" i="1"/>
  <c r="AA357" i="1"/>
  <c r="AB357" i="1"/>
  <c r="AC357" i="1"/>
  <c r="J358" i="1"/>
  <c r="K358" i="1"/>
  <c r="L358" i="1"/>
  <c r="M358" i="1"/>
  <c r="N358" i="1"/>
  <c r="O358" i="1"/>
  <c r="P358" i="1"/>
  <c r="Q358" i="1"/>
  <c r="R358" i="1"/>
  <c r="S358" i="1"/>
  <c r="T358" i="1"/>
  <c r="U358" i="1"/>
  <c r="V358" i="1"/>
  <c r="W358" i="1"/>
  <c r="X358" i="1"/>
  <c r="Y358" i="1"/>
  <c r="Z358" i="1"/>
  <c r="AA358" i="1"/>
  <c r="AB358" i="1"/>
  <c r="AC358" i="1"/>
  <c r="J359" i="1"/>
  <c r="K359" i="1"/>
  <c r="L359" i="1"/>
  <c r="M359" i="1"/>
  <c r="N359" i="1"/>
  <c r="O359" i="1"/>
  <c r="P359" i="1"/>
  <c r="Q359" i="1"/>
  <c r="R359" i="1"/>
  <c r="S359" i="1"/>
  <c r="T359" i="1"/>
  <c r="U359" i="1"/>
  <c r="V359" i="1"/>
  <c r="W359" i="1"/>
  <c r="X359" i="1"/>
  <c r="Y359" i="1"/>
  <c r="Z359" i="1"/>
  <c r="AA359" i="1"/>
  <c r="AB359" i="1"/>
  <c r="AC359" i="1"/>
  <c r="J360" i="1"/>
  <c r="K360" i="1"/>
  <c r="L360" i="1"/>
  <c r="M360" i="1"/>
  <c r="N360" i="1"/>
  <c r="O360" i="1"/>
  <c r="P360" i="1"/>
  <c r="Q360" i="1"/>
  <c r="R360" i="1"/>
  <c r="S360" i="1"/>
  <c r="T360" i="1"/>
  <c r="U360" i="1"/>
  <c r="V360" i="1"/>
  <c r="W360" i="1"/>
  <c r="X360" i="1"/>
  <c r="Y360" i="1"/>
  <c r="Z360" i="1"/>
  <c r="AA360" i="1"/>
  <c r="AB360" i="1"/>
  <c r="AC360" i="1"/>
  <c r="J361" i="1"/>
  <c r="K361" i="1"/>
  <c r="L361" i="1"/>
  <c r="M361" i="1"/>
  <c r="N361" i="1"/>
  <c r="O361" i="1"/>
  <c r="P361" i="1"/>
  <c r="Q361" i="1"/>
  <c r="R361" i="1"/>
  <c r="S361" i="1"/>
  <c r="T361" i="1"/>
  <c r="U361" i="1"/>
  <c r="V361" i="1"/>
  <c r="W361" i="1"/>
  <c r="X361" i="1"/>
  <c r="Y361" i="1"/>
  <c r="Z361" i="1"/>
  <c r="AA361" i="1"/>
  <c r="AB361" i="1"/>
  <c r="AC361" i="1"/>
  <c r="J362" i="1"/>
  <c r="K362" i="1"/>
  <c r="L362" i="1"/>
  <c r="M362" i="1"/>
  <c r="N362" i="1"/>
  <c r="O362" i="1"/>
  <c r="P362" i="1"/>
  <c r="Q362" i="1"/>
  <c r="R362" i="1"/>
  <c r="S362" i="1"/>
  <c r="T362" i="1"/>
  <c r="U362" i="1"/>
  <c r="V362" i="1"/>
  <c r="W362" i="1"/>
  <c r="X362" i="1"/>
  <c r="Y362" i="1"/>
  <c r="Z362" i="1"/>
  <c r="AA362" i="1"/>
  <c r="AB362" i="1"/>
  <c r="AC362" i="1"/>
  <c r="J363" i="1"/>
  <c r="K363" i="1"/>
  <c r="L363" i="1"/>
  <c r="M363" i="1"/>
  <c r="N363" i="1"/>
  <c r="O363" i="1"/>
  <c r="P363" i="1"/>
  <c r="Q363" i="1"/>
  <c r="R363" i="1"/>
  <c r="S363" i="1"/>
  <c r="T363" i="1"/>
  <c r="U363" i="1"/>
  <c r="V363" i="1"/>
  <c r="W363" i="1"/>
  <c r="X363" i="1"/>
  <c r="Y363" i="1"/>
  <c r="Z363" i="1"/>
  <c r="AA363" i="1"/>
  <c r="AB363" i="1"/>
  <c r="AC363" i="1"/>
  <c r="J364" i="1"/>
  <c r="K364" i="1"/>
  <c r="L364" i="1"/>
  <c r="M364" i="1"/>
  <c r="N364" i="1"/>
  <c r="O364" i="1"/>
  <c r="P364" i="1"/>
  <c r="Q364" i="1"/>
  <c r="R364" i="1"/>
  <c r="S364" i="1"/>
  <c r="T364" i="1"/>
  <c r="U364" i="1"/>
  <c r="V364" i="1"/>
  <c r="W364" i="1"/>
  <c r="X364" i="1"/>
  <c r="Y364" i="1"/>
  <c r="Z364" i="1"/>
  <c r="AA364" i="1"/>
  <c r="AB364" i="1"/>
  <c r="AC364" i="1"/>
  <c r="J365" i="1"/>
  <c r="K365" i="1"/>
  <c r="L365" i="1"/>
  <c r="M365" i="1"/>
  <c r="N365" i="1"/>
  <c r="O365" i="1"/>
  <c r="P365" i="1"/>
  <c r="Q365" i="1"/>
  <c r="R365" i="1"/>
  <c r="S365" i="1"/>
  <c r="T365" i="1"/>
  <c r="U365" i="1"/>
  <c r="V365" i="1"/>
  <c r="W365" i="1"/>
  <c r="X365" i="1"/>
  <c r="Y365" i="1"/>
  <c r="Z365" i="1"/>
  <c r="AA365" i="1"/>
  <c r="AB365" i="1"/>
  <c r="AC365" i="1"/>
  <c r="J366" i="1"/>
  <c r="K366" i="1"/>
  <c r="L366" i="1"/>
  <c r="M366" i="1"/>
  <c r="N366" i="1"/>
  <c r="O366" i="1"/>
  <c r="P366" i="1"/>
  <c r="Q366" i="1"/>
  <c r="R366" i="1"/>
  <c r="S366" i="1"/>
  <c r="T366" i="1"/>
  <c r="U366" i="1"/>
  <c r="V366" i="1"/>
  <c r="W366" i="1"/>
  <c r="X366" i="1"/>
  <c r="Y366" i="1"/>
  <c r="Z366" i="1"/>
  <c r="AA366" i="1"/>
  <c r="AB366" i="1"/>
  <c r="AC366" i="1"/>
  <c r="J367" i="1"/>
  <c r="K367" i="1"/>
  <c r="L367" i="1"/>
  <c r="M367" i="1"/>
  <c r="N367" i="1"/>
  <c r="O367" i="1"/>
  <c r="P367" i="1"/>
  <c r="Q367" i="1"/>
  <c r="R367" i="1"/>
  <c r="S367" i="1"/>
  <c r="T367" i="1"/>
  <c r="U367" i="1"/>
  <c r="V367" i="1"/>
  <c r="W367" i="1"/>
  <c r="X367" i="1"/>
  <c r="Y367" i="1"/>
  <c r="Z367" i="1"/>
  <c r="AA367" i="1"/>
  <c r="AB367" i="1"/>
  <c r="AC367" i="1"/>
  <c r="J368" i="1"/>
  <c r="K368" i="1"/>
  <c r="L368" i="1"/>
  <c r="M368" i="1"/>
  <c r="N368" i="1"/>
  <c r="O368" i="1"/>
  <c r="P368" i="1"/>
  <c r="Q368" i="1"/>
  <c r="R368" i="1"/>
  <c r="S368" i="1"/>
  <c r="T368" i="1"/>
  <c r="U368" i="1"/>
  <c r="V368" i="1"/>
  <c r="W368" i="1"/>
  <c r="X368" i="1"/>
  <c r="Y368" i="1"/>
  <c r="Z368" i="1"/>
  <c r="AA368" i="1"/>
  <c r="AB368" i="1"/>
  <c r="AC368" i="1"/>
  <c r="J369" i="1"/>
  <c r="K369" i="1"/>
  <c r="L369" i="1"/>
  <c r="M369" i="1"/>
  <c r="N369" i="1"/>
  <c r="O369" i="1"/>
  <c r="P369" i="1"/>
  <c r="Q369" i="1"/>
  <c r="R369" i="1"/>
  <c r="S369" i="1"/>
  <c r="T369" i="1"/>
  <c r="U369" i="1"/>
  <c r="V369" i="1"/>
  <c r="W369" i="1"/>
  <c r="X369" i="1"/>
  <c r="Y369" i="1"/>
  <c r="Z369" i="1"/>
  <c r="AA369" i="1"/>
  <c r="AB369" i="1"/>
  <c r="AC369" i="1"/>
  <c r="J370" i="1"/>
  <c r="K370" i="1"/>
  <c r="L370" i="1"/>
  <c r="M370" i="1"/>
  <c r="N370" i="1"/>
  <c r="O370" i="1"/>
  <c r="P370" i="1"/>
  <c r="Q370" i="1"/>
  <c r="R370" i="1"/>
  <c r="S370" i="1"/>
  <c r="T370" i="1"/>
  <c r="U370" i="1"/>
  <c r="V370" i="1"/>
  <c r="W370" i="1"/>
  <c r="X370" i="1"/>
  <c r="Y370" i="1"/>
  <c r="Z370" i="1"/>
  <c r="AA370" i="1"/>
  <c r="AB370" i="1"/>
  <c r="AC370" i="1"/>
  <c r="J371" i="1"/>
  <c r="K371" i="1"/>
  <c r="L371" i="1"/>
  <c r="M371" i="1"/>
  <c r="N371" i="1"/>
  <c r="O371" i="1"/>
  <c r="P371" i="1"/>
  <c r="Q371" i="1"/>
  <c r="R371" i="1"/>
  <c r="S371" i="1"/>
  <c r="T371" i="1"/>
  <c r="U371" i="1"/>
  <c r="V371" i="1"/>
  <c r="W371" i="1"/>
  <c r="X371" i="1"/>
  <c r="Y371" i="1"/>
  <c r="Z371" i="1"/>
  <c r="AA371" i="1"/>
  <c r="AB371" i="1"/>
  <c r="AC371" i="1"/>
  <c r="J372" i="1"/>
  <c r="K372" i="1"/>
  <c r="L372" i="1"/>
  <c r="M372" i="1"/>
  <c r="N372" i="1"/>
  <c r="O372" i="1"/>
  <c r="P372" i="1"/>
  <c r="Q372" i="1"/>
  <c r="R372" i="1"/>
  <c r="S372" i="1"/>
  <c r="T372" i="1"/>
  <c r="U372" i="1"/>
  <c r="V372" i="1"/>
  <c r="W372" i="1"/>
  <c r="X372" i="1"/>
  <c r="Y372" i="1"/>
  <c r="Z372" i="1"/>
  <c r="AA372" i="1"/>
  <c r="AB372" i="1"/>
  <c r="AC372" i="1"/>
  <c r="J373" i="1"/>
  <c r="K373" i="1"/>
  <c r="L373" i="1"/>
  <c r="M373" i="1"/>
  <c r="N373" i="1"/>
  <c r="O373" i="1"/>
  <c r="P373" i="1"/>
  <c r="Q373" i="1"/>
  <c r="R373" i="1"/>
  <c r="S373" i="1"/>
  <c r="T373" i="1"/>
  <c r="U373" i="1"/>
  <c r="V373" i="1"/>
  <c r="W373" i="1"/>
  <c r="X373" i="1"/>
  <c r="Y373" i="1"/>
  <c r="Z373" i="1"/>
  <c r="AA373" i="1"/>
  <c r="AB373" i="1"/>
  <c r="AC373" i="1"/>
  <c r="J374" i="1"/>
  <c r="K374" i="1"/>
  <c r="L374" i="1"/>
  <c r="M374" i="1"/>
  <c r="N374" i="1"/>
  <c r="O374" i="1"/>
  <c r="P374" i="1"/>
  <c r="Q374" i="1"/>
  <c r="R374" i="1"/>
  <c r="S374" i="1"/>
  <c r="T374" i="1"/>
  <c r="U374" i="1"/>
  <c r="V374" i="1"/>
  <c r="W374" i="1"/>
  <c r="X374" i="1"/>
  <c r="Y374" i="1"/>
  <c r="Z374" i="1"/>
  <c r="AA374" i="1"/>
  <c r="AB374" i="1"/>
  <c r="AC374" i="1"/>
  <c r="J375" i="1"/>
  <c r="K375" i="1"/>
  <c r="L375" i="1"/>
  <c r="M375" i="1"/>
  <c r="N375" i="1"/>
  <c r="O375" i="1"/>
  <c r="P375" i="1"/>
  <c r="Q375" i="1"/>
  <c r="R375" i="1"/>
  <c r="S375" i="1"/>
  <c r="T375" i="1"/>
  <c r="U375" i="1"/>
  <c r="V375" i="1"/>
  <c r="W375" i="1"/>
  <c r="X375" i="1"/>
  <c r="Y375" i="1"/>
  <c r="Z375" i="1"/>
  <c r="AA375" i="1"/>
  <c r="AB375" i="1"/>
  <c r="AC375" i="1"/>
  <c r="J376" i="1"/>
  <c r="K376" i="1"/>
  <c r="L376" i="1"/>
  <c r="M376" i="1"/>
  <c r="N376" i="1"/>
  <c r="O376" i="1"/>
  <c r="P376" i="1"/>
  <c r="Q376" i="1"/>
  <c r="R376" i="1"/>
  <c r="S376" i="1"/>
  <c r="T376" i="1"/>
  <c r="U376" i="1"/>
  <c r="V376" i="1"/>
  <c r="W376" i="1"/>
  <c r="X376" i="1"/>
  <c r="Y376" i="1"/>
  <c r="Z376" i="1"/>
  <c r="AA376" i="1"/>
  <c r="AB376" i="1"/>
  <c r="AC376" i="1"/>
  <c r="J377" i="1"/>
  <c r="K377" i="1"/>
  <c r="L377" i="1"/>
  <c r="M377" i="1"/>
  <c r="N377" i="1"/>
  <c r="O377" i="1"/>
  <c r="P377" i="1"/>
  <c r="Q377" i="1"/>
  <c r="R377" i="1"/>
  <c r="S377" i="1"/>
  <c r="T377" i="1"/>
  <c r="U377" i="1"/>
  <c r="V377" i="1"/>
  <c r="W377" i="1"/>
  <c r="X377" i="1"/>
  <c r="Y377" i="1"/>
  <c r="Z377" i="1"/>
  <c r="AA377" i="1"/>
  <c r="AB377" i="1"/>
  <c r="AC377" i="1"/>
  <c r="J378" i="1"/>
  <c r="K378" i="1"/>
  <c r="L378" i="1"/>
  <c r="M378" i="1"/>
  <c r="N378" i="1"/>
  <c r="O378" i="1"/>
  <c r="P378" i="1"/>
  <c r="Q378" i="1"/>
  <c r="R378" i="1"/>
  <c r="S378" i="1"/>
  <c r="T378" i="1"/>
  <c r="U378" i="1"/>
  <c r="V378" i="1"/>
  <c r="W378" i="1"/>
  <c r="X378" i="1"/>
  <c r="Y378" i="1"/>
  <c r="Z378" i="1"/>
  <c r="AA378" i="1"/>
  <c r="AB378" i="1"/>
  <c r="AC378" i="1"/>
  <c r="J379" i="1"/>
  <c r="K379" i="1"/>
  <c r="L379" i="1"/>
  <c r="M379" i="1"/>
  <c r="N379" i="1"/>
  <c r="O379" i="1"/>
  <c r="P379" i="1"/>
  <c r="Q379" i="1"/>
  <c r="R379" i="1"/>
  <c r="S379" i="1"/>
  <c r="T379" i="1"/>
  <c r="U379" i="1"/>
  <c r="V379" i="1"/>
  <c r="W379" i="1"/>
  <c r="X379" i="1"/>
  <c r="Y379" i="1"/>
  <c r="Z379" i="1"/>
  <c r="AA379" i="1"/>
  <c r="AB379" i="1"/>
  <c r="AC379" i="1"/>
  <c r="J380" i="1"/>
  <c r="K380" i="1"/>
  <c r="L380" i="1"/>
  <c r="M380" i="1"/>
  <c r="N380" i="1"/>
  <c r="O380" i="1"/>
  <c r="P380" i="1"/>
  <c r="Q380" i="1"/>
  <c r="R380" i="1"/>
  <c r="S380" i="1"/>
  <c r="T380" i="1"/>
  <c r="U380" i="1"/>
  <c r="V380" i="1"/>
  <c r="W380" i="1"/>
  <c r="X380" i="1"/>
  <c r="Y380" i="1"/>
  <c r="Z380" i="1"/>
  <c r="AA380" i="1"/>
  <c r="AB380" i="1"/>
  <c r="AC380" i="1"/>
  <c r="J381" i="1"/>
  <c r="K381" i="1"/>
  <c r="L381" i="1"/>
  <c r="M381" i="1"/>
  <c r="N381" i="1"/>
  <c r="O381" i="1"/>
  <c r="P381" i="1"/>
  <c r="Q381" i="1"/>
  <c r="R381" i="1"/>
  <c r="S381" i="1"/>
  <c r="T381" i="1"/>
  <c r="U381" i="1"/>
  <c r="V381" i="1"/>
  <c r="W381" i="1"/>
  <c r="X381" i="1"/>
  <c r="Y381" i="1"/>
  <c r="Z381" i="1"/>
  <c r="AA381" i="1"/>
  <c r="AB381" i="1"/>
  <c r="AC381" i="1"/>
  <c r="J382" i="1"/>
  <c r="K382" i="1"/>
  <c r="L382" i="1"/>
  <c r="M382" i="1"/>
  <c r="N382" i="1"/>
  <c r="O382" i="1"/>
  <c r="P382" i="1"/>
  <c r="Q382" i="1"/>
  <c r="R382" i="1"/>
  <c r="S382" i="1"/>
  <c r="T382" i="1"/>
  <c r="U382" i="1"/>
  <c r="V382" i="1"/>
  <c r="W382" i="1"/>
  <c r="X382" i="1"/>
  <c r="Y382" i="1"/>
  <c r="Z382" i="1"/>
  <c r="AA382" i="1"/>
  <c r="AB382" i="1"/>
  <c r="AC382" i="1"/>
  <c r="J383" i="1"/>
  <c r="K383" i="1"/>
  <c r="L383" i="1"/>
  <c r="M383" i="1"/>
  <c r="N383" i="1"/>
  <c r="O383" i="1"/>
  <c r="P383" i="1"/>
  <c r="Q383" i="1"/>
  <c r="R383" i="1"/>
  <c r="S383" i="1"/>
  <c r="T383" i="1"/>
  <c r="U383" i="1"/>
  <c r="V383" i="1"/>
  <c r="W383" i="1"/>
  <c r="X383" i="1"/>
  <c r="Y383" i="1"/>
  <c r="Z383" i="1"/>
  <c r="AA383" i="1"/>
  <c r="AB383" i="1"/>
  <c r="AC383" i="1"/>
  <c r="J384" i="1"/>
  <c r="K384" i="1"/>
  <c r="L384" i="1"/>
  <c r="M384" i="1"/>
  <c r="N384" i="1"/>
  <c r="O384" i="1"/>
  <c r="P384" i="1"/>
  <c r="Q384" i="1"/>
  <c r="R384" i="1"/>
  <c r="S384" i="1"/>
  <c r="T384" i="1"/>
  <c r="U384" i="1"/>
  <c r="V384" i="1"/>
  <c r="W384" i="1"/>
  <c r="X384" i="1"/>
  <c r="Y384" i="1"/>
  <c r="Z384" i="1"/>
  <c r="AA384" i="1"/>
  <c r="AB384" i="1"/>
  <c r="AC384" i="1"/>
  <c r="J385" i="1"/>
  <c r="K385" i="1"/>
  <c r="L385" i="1"/>
  <c r="M385" i="1"/>
  <c r="N385" i="1"/>
  <c r="O385" i="1"/>
  <c r="P385" i="1"/>
  <c r="Q385" i="1"/>
  <c r="R385" i="1"/>
  <c r="S385" i="1"/>
  <c r="T385" i="1"/>
  <c r="U385" i="1"/>
  <c r="V385" i="1"/>
  <c r="W385" i="1"/>
  <c r="X385" i="1"/>
  <c r="Y385" i="1"/>
  <c r="Z385" i="1"/>
  <c r="AA385" i="1"/>
  <c r="AB385" i="1"/>
  <c r="AC385" i="1"/>
  <c r="J386" i="1"/>
  <c r="K386" i="1"/>
  <c r="L386" i="1"/>
  <c r="M386" i="1"/>
  <c r="N386" i="1"/>
  <c r="O386" i="1"/>
  <c r="P386" i="1"/>
  <c r="Q386" i="1"/>
  <c r="R386" i="1"/>
  <c r="S386" i="1"/>
  <c r="T386" i="1"/>
  <c r="U386" i="1"/>
  <c r="V386" i="1"/>
  <c r="W386" i="1"/>
  <c r="X386" i="1"/>
  <c r="Y386" i="1"/>
  <c r="Z386" i="1"/>
  <c r="AA386" i="1"/>
  <c r="AB386" i="1"/>
  <c r="AC386" i="1"/>
  <c r="J387" i="1"/>
  <c r="K387" i="1"/>
  <c r="L387" i="1"/>
  <c r="M387" i="1"/>
  <c r="N387" i="1"/>
  <c r="O387" i="1"/>
  <c r="P387" i="1"/>
  <c r="Q387" i="1"/>
  <c r="R387" i="1"/>
  <c r="S387" i="1"/>
  <c r="T387" i="1"/>
  <c r="U387" i="1"/>
  <c r="V387" i="1"/>
  <c r="W387" i="1"/>
  <c r="X387" i="1"/>
  <c r="Y387" i="1"/>
  <c r="Z387" i="1"/>
  <c r="AA387" i="1"/>
  <c r="AB387" i="1"/>
  <c r="AC387" i="1"/>
  <c r="J388" i="1"/>
  <c r="K388" i="1"/>
  <c r="L388" i="1"/>
  <c r="M388" i="1"/>
  <c r="N388" i="1"/>
  <c r="O388" i="1"/>
  <c r="P388" i="1"/>
  <c r="Q388" i="1"/>
  <c r="R388" i="1"/>
  <c r="S388" i="1"/>
  <c r="T388" i="1"/>
  <c r="U388" i="1"/>
  <c r="V388" i="1"/>
  <c r="W388" i="1"/>
  <c r="X388" i="1"/>
  <c r="Y388" i="1"/>
  <c r="Z388" i="1"/>
  <c r="AA388" i="1"/>
  <c r="AB388" i="1"/>
  <c r="AC388" i="1"/>
  <c r="J389" i="1"/>
  <c r="K389" i="1"/>
  <c r="L389" i="1"/>
  <c r="M389" i="1"/>
  <c r="N389" i="1"/>
  <c r="O389" i="1"/>
  <c r="P389" i="1"/>
  <c r="Q389" i="1"/>
  <c r="R389" i="1"/>
  <c r="S389" i="1"/>
  <c r="T389" i="1"/>
  <c r="U389" i="1"/>
  <c r="V389" i="1"/>
  <c r="W389" i="1"/>
  <c r="X389" i="1"/>
  <c r="Y389" i="1"/>
  <c r="Z389" i="1"/>
  <c r="AA389" i="1"/>
  <c r="AB389" i="1"/>
  <c r="AC389" i="1"/>
  <c r="J390" i="1"/>
  <c r="K390" i="1"/>
  <c r="L390" i="1"/>
  <c r="M390" i="1"/>
  <c r="N390" i="1"/>
  <c r="O390" i="1"/>
  <c r="P390" i="1"/>
  <c r="Q390" i="1"/>
  <c r="R390" i="1"/>
  <c r="S390" i="1"/>
  <c r="T390" i="1"/>
  <c r="U390" i="1"/>
  <c r="V390" i="1"/>
  <c r="W390" i="1"/>
  <c r="X390" i="1"/>
  <c r="Y390" i="1"/>
  <c r="Z390" i="1"/>
  <c r="AA390" i="1"/>
  <c r="AB390" i="1"/>
  <c r="AC390" i="1"/>
  <c r="J391" i="1"/>
  <c r="K391" i="1"/>
  <c r="L391" i="1"/>
  <c r="M391" i="1"/>
  <c r="N391" i="1"/>
  <c r="O391" i="1"/>
  <c r="P391" i="1"/>
  <c r="Q391" i="1"/>
  <c r="R391" i="1"/>
  <c r="S391" i="1"/>
  <c r="T391" i="1"/>
  <c r="U391" i="1"/>
  <c r="V391" i="1"/>
  <c r="W391" i="1"/>
  <c r="X391" i="1"/>
  <c r="Y391" i="1"/>
  <c r="Z391" i="1"/>
  <c r="AA391" i="1"/>
  <c r="AB391" i="1"/>
  <c r="AC391" i="1"/>
  <c r="J392" i="1"/>
  <c r="K392" i="1"/>
  <c r="L392" i="1"/>
  <c r="M392" i="1"/>
  <c r="N392" i="1"/>
  <c r="O392" i="1"/>
  <c r="P392" i="1"/>
  <c r="Q392" i="1"/>
  <c r="R392" i="1"/>
  <c r="S392" i="1"/>
  <c r="T392" i="1"/>
  <c r="U392" i="1"/>
  <c r="V392" i="1"/>
  <c r="W392" i="1"/>
  <c r="X392" i="1"/>
  <c r="Y392" i="1"/>
  <c r="Z392" i="1"/>
  <c r="AA392" i="1"/>
  <c r="AB392" i="1"/>
  <c r="AC392" i="1"/>
  <c r="J393" i="1"/>
  <c r="K393" i="1"/>
  <c r="L393" i="1"/>
  <c r="M393" i="1"/>
  <c r="N393" i="1"/>
  <c r="O393" i="1"/>
  <c r="P393" i="1"/>
  <c r="Q393" i="1"/>
  <c r="R393" i="1"/>
  <c r="S393" i="1"/>
  <c r="T393" i="1"/>
  <c r="U393" i="1"/>
  <c r="V393" i="1"/>
  <c r="W393" i="1"/>
  <c r="X393" i="1"/>
  <c r="Y393" i="1"/>
  <c r="Z393" i="1"/>
  <c r="AA393" i="1"/>
  <c r="AB393" i="1"/>
  <c r="AC393" i="1"/>
  <c r="J394" i="1"/>
  <c r="K394" i="1"/>
  <c r="L394" i="1"/>
  <c r="M394" i="1"/>
  <c r="N394" i="1"/>
  <c r="O394" i="1"/>
  <c r="P394" i="1"/>
  <c r="Q394" i="1"/>
  <c r="R394" i="1"/>
  <c r="S394" i="1"/>
  <c r="T394" i="1"/>
  <c r="U394" i="1"/>
  <c r="V394" i="1"/>
  <c r="W394" i="1"/>
  <c r="X394" i="1"/>
  <c r="Y394" i="1"/>
  <c r="Z394" i="1"/>
  <c r="AA394" i="1"/>
  <c r="AB394" i="1"/>
  <c r="AC394" i="1"/>
  <c r="J395" i="1"/>
  <c r="K395" i="1"/>
  <c r="L395" i="1"/>
  <c r="M395" i="1"/>
  <c r="N395" i="1"/>
  <c r="O395" i="1"/>
  <c r="P395" i="1"/>
  <c r="Q395" i="1"/>
  <c r="R395" i="1"/>
  <c r="S395" i="1"/>
  <c r="T395" i="1"/>
  <c r="U395" i="1"/>
  <c r="V395" i="1"/>
  <c r="W395" i="1"/>
  <c r="X395" i="1"/>
  <c r="Y395" i="1"/>
  <c r="Z395" i="1"/>
  <c r="AA395" i="1"/>
  <c r="AB395" i="1"/>
  <c r="AC395" i="1"/>
  <c r="J396" i="1"/>
  <c r="K396" i="1"/>
  <c r="L396" i="1"/>
  <c r="M396" i="1"/>
  <c r="N396" i="1"/>
  <c r="O396" i="1"/>
  <c r="P396" i="1"/>
  <c r="Q396" i="1"/>
  <c r="R396" i="1"/>
  <c r="S396" i="1"/>
  <c r="T396" i="1"/>
  <c r="U396" i="1"/>
  <c r="V396" i="1"/>
  <c r="W396" i="1"/>
  <c r="X396" i="1"/>
  <c r="Y396" i="1"/>
  <c r="Z396" i="1"/>
  <c r="AA396" i="1"/>
  <c r="AB396" i="1"/>
  <c r="AC396" i="1"/>
  <c r="J397" i="1"/>
  <c r="K397" i="1"/>
  <c r="L397" i="1"/>
  <c r="M397" i="1"/>
  <c r="N397" i="1"/>
  <c r="O397" i="1"/>
  <c r="P397" i="1"/>
  <c r="Q397" i="1"/>
  <c r="R397" i="1"/>
  <c r="S397" i="1"/>
  <c r="T397" i="1"/>
  <c r="U397" i="1"/>
  <c r="V397" i="1"/>
  <c r="W397" i="1"/>
  <c r="X397" i="1"/>
  <c r="Y397" i="1"/>
  <c r="Z397" i="1"/>
  <c r="AA397" i="1"/>
  <c r="AB397" i="1"/>
  <c r="AC397" i="1"/>
  <c r="J398" i="1"/>
  <c r="K398" i="1"/>
  <c r="L398" i="1"/>
  <c r="M398" i="1"/>
  <c r="N398" i="1"/>
  <c r="O398" i="1"/>
  <c r="P398" i="1"/>
  <c r="Q398" i="1"/>
  <c r="R398" i="1"/>
  <c r="S398" i="1"/>
  <c r="T398" i="1"/>
  <c r="U398" i="1"/>
  <c r="V398" i="1"/>
  <c r="W398" i="1"/>
  <c r="X398" i="1"/>
  <c r="Y398" i="1"/>
  <c r="Z398" i="1"/>
  <c r="AA398" i="1"/>
  <c r="AB398" i="1"/>
  <c r="AC398" i="1"/>
  <c r="J399" i="1"/>
  <c r="K399" i="1"/>
  <c r="L399" i="1"/>
  <c r="M399" i="1"/>
  <c r="N399" i="1"/>
  <c r="O399" i="1"/>
  <c r="P399" i="1"/>
  <c r="Q399" i="1"/>
  <c r="R399" i="1"/>
  <c r="S399" i="1"/>
  <c r="T399" i="1"/>
  <c r="U399" i="1"/>
  <c r="V399" i="1"/>
  <c r="W399" i="1"/>
  <c r="X399" i="1"/>
  <c r="Y399" i="1"/>
  <c r="Z399" i="1"/>
  <c r="AA399" i="1"/>
  <c r="AB399" i="1"/>
  <c r="AC399" i="1"/>
  <c r="J400" i="1"/>
  <c r="K400" i="1"/>
  <c r="L400" i="1"/>
  <c r="M400" i="1"/>
  <c r="N400" i="1"/>
  <c r="O400" i="1"/>
  <c r="P400" i="1"/>
  <c r="Q400" i="1"/>
  <c r="R400" i="1"/>
  <c r="S400" i="1"/>
  <c r="T400" i="1"/>
  <c r="U400" i="1"/>
  <c r="V400" i="1"/>
  <c r="W400" i="1"/>
  <c r="X400" i="1"/>
  <c r="Y400" i="1"/>
  <c r="Z400" i="1"/>
  <c r="AA400" i="1"/>
  <c r="AB400" i="1"/>
  <c r="AC400" i="1"/>
  <c r="J401" i="1"/>
  <c r="K401" i="1"/>
  <c r="L401" i="1"/>
  <c r="M401" i="1"/>
  <c r="N401" i="1"/>
  <c r="O401" i="1"/>
  <c r="P401" i="1"/>
  <c r="Q401" i="1"/>
  <c r="R401" i="1"/>
  <c r="S401" i="1"/>
  <c r="T401" i="1"/>
  <c r="U401" i="1"/>
  <c r="V401" i="1"/>
  <c r="W401" i="1"/>
  <c r="X401" i="1"/>
  <c r="Y401" i="1"/>
  <c r="Z401" i="1"/>
  <c r="AA401" i="1"/>
  <c r="AB401" i="1"/>
  <c r="AC401" i="1"/>
  <c r="J402" i="1"/>
  <c r="K402" i="1"/>
  <c r="L402" i="1"/>
  <c r="M402" i="1"/>
  <c r="N402" i="1"/>
  <c r="O402" i="1"/>
  <c r="P402" i="1"/>
  <c r="Q402" i="1"/>
  <c r="R402" i="1"/>
  <c r="S402" i="1"/>
  <c r="T402" i="1"/>
  <c r="U402" i="1"/>
  <c r="V402" i="1"/>
  <c r="W402" i="1"/>
  <c r="X402" i="1"/>
  <c r="Y402" i="1"/>
  <c r="Z402" i="1"/>
  <c r="AA402" i="1"/>
  <c r="AB402" i="1"/>
  <c r="AC402" i="1"/>
  <c r="J403" i="1"/>
  <c r="K403" i="1"/>
  <c r="L403" i="1"/>
  <c r="M403" i="1"/>
  <c r="N403" i="1"/>
  <c r="O403" i="1"/>
  <c r="P403" i="1"/>
  <c r="Q403" i="1"/>
  <c r="R403" i="1"/>
  <c r="S403" i="1"/>
  <c r="T403" i="1"/>
  <c r="U403" i="1"/>
  <c r="V403" i="1"/>
  <c r="W403" i="1"/>
  <c r="X403" i="1"/>
  <c r="Y403" i="1"/>
  <c r="Z403" i="1"/>
  <c r="AA403" i="1"/>
  <c r="AB403" i="1"/>
  <c r="AC403" i="1"/>
  <c r="J404" i="1"/>
  <c r="K404" i="1"/>
  <c r="L404" i="1"/>
  <c r="M404" i="1"/>
  <c r="N404" i="1"/>
  <c r="O404" i="1"/>
  <c r="P404" i="1"/>
  <c r="Q404" i="1"/>
  <c r="R404" i="1"/>
  <c r="S404" i="1"/>
  <c r="T404" i="1"/>
  <c r="U404" i="1"/>
  <c r="V404" i="1"/>
  <c r="W404" i="1"/>
  <c r="X404" i="1"/>
  <c r="Y404" i="1"/>
  <c r="Z404" i="1"/>
  <c r="AA404" i="1"/>
  <c r="AB404" i="1"/>
  <c r="AC404" i="1"/>
  <c r="J405" i="1"/>
  <c r="K405" i="1"/>
  <c r="L405" i="1"/>
  <c r="M405" i="1"/>
  <c r="N405" i="1"/>
  <c r="O405" i="1"/>
  <c r="P405" i="1"/>
  <c r="Q405" i="1"/>
  <c r="R405" i="1"/>
  <c r="S405" i="1"/>
  <c r="T405" i="1"/>
  <c r="U405" i="1"/>
  <c r="V405" i="1"/>
  <c r="W405" i="1"/>
  <c r="X405" i="1"/>
  <c r="Y405" i="1"/>
  <c r="Z405" i="1"/>
  <c r="AA405" i="1"/>
  <c r="AB405" i="1"/>
  <c r="AC405" i="1"/>
  <c r="J406" i="1"/>
  <c r="K406" i="1"/>
  <c r="L406" i="1"/>
  <c r="M406" i="1"/>
  <c r="N406" i="1"/>
  <c r="O406" i="1"/>
  <c r="P406" i="1"/>
  <c r="Q406" i="1"/>
  <c r="R406" i="1"/>
  <c r="S406" i="1"/>
  <c r="T406" i="1"/>
  <c r="U406" i="1"/>
  <c r="V406" i="1"/>
  <c r="W406" i="1"/>
  <c r="X406" i="1"/>
  <c r="Y406" i="1"/>
  <c r="Z406" i="1"/>
  <c r="AA406" i="1"/>
  <c r="AB406" i="1"/>
  <c r="AC406" i="1"/>
  <c r="J407" i="1"/>
  <c r="K407" i="1"/>
  <c r="L407" i="1"/>
  <c r="M407" i="1"/>
  <c r="N407" i="1"/>
  <c r="O407" i="1"/>
  <c r="P407" i="1"/>
  <c r="Q407" i="1"/>
  <c r="R407" i="1"/>
  <c r="S407" i="1"/>
  <c r="T407" i="1"/>
  <c r="U407" i="1"/>
  <c r="V407" i="1"/>
  <c r="W407" i="1"/>
  <c r="X407" i="1"/>
  <c r="Y407" i="1"/>
  <c r="Z407" i="1"/>
  <c r="AA407" i="1"/>
  <c r="AB407" i="1"/>
  <c r="AC407" i="1"/>
  <c r="J408" i="1"/>
  <c r="K408" i="1"/>
  <c r="L408" i="1"/>
  <c r="M408" i="1"/>
  <c r="N408" i="1"/>
  <c r="O408" i="1"/>
  <c r="P408" i="1"/>
  <c r="Q408" i="1"/>
  <c r="R408" i="1"/>
  <c r="S408" i="1"/>
  <c r="T408" i="1"/>
  <c r="U408" i="1"/>
  <c r="V408" i="1"/>
  <c r="W408" i="1"/>
  <c r="X408" i="1"/>
  <c r="Y408" i="1"/>
  <c r="Z408" i="1"/>
  <c r="AA408" i="1"/>
  <c r="AB408" i="1"/>
  <c r="AC408" i="1"/>
  <c r="J409" i="1"/>
  <c r="K409" i="1"/>
  <c r="L409" i="1"/>
  <c r="M409" i="1"/>
  <c r="N409" i="1"/>
  <c r="O409" i="1"/>
  <c r="P409" i="1"/>
  <c r="Q409" i="1"/>
  <c r="R409" i="1"/>
  <c r="S409" i="1"/>
  <c r="T409" i="1"/>
  <c r="U409" i="1"/>
  <c r="V409" i="1"/>
  <c r="W409" i="1"/>
  <c r="X409" i="1"/>
  <c r="Y409" i="1"/>
  <c r="Z409" i="1"/>
  <c r="AA409" i="1"/>
  <c r="AB409" i="1"/>
  <c r="AC409" i="1"/>
  <c r="J410" i="1"/>
  <c r="K410" i="1"/>
  <c r="L410" i="1"/>
  <c r="M410" i="1"/>
  <c r="N410" i="1"/>
  <c r="O410" i="1"/>
  <c r="P410" i="1"/>
  <c r="Q410" i="1"/>
  <c r="R410" i="1"/>
  <c r="S410" i="1"/>
  <c r="T410" i="1"/>
  <c r="U410" i="1"/>
  <c r="V410" i="1"/>
  <c r="W410" i="1"/>
  <c r="X410" i="1"/>
  <c r="Y410" i="1"/>
  <c r="Z410" i="1"/>
  <c r="AA410" i="1"/>
  <c r="AB410" i="1"/>
  <c r="AC410" i="1"/>
  <c r="J411" i="1"/>
  <c r="K411" i="1"/>
  <c r="L411" i="1"/>
  <c r="M411" i="1"/>
  <c r="N411" i="1"/>
  <c r="O411" i="1"/>
  <c r="P411" i="1"/>
  <c r="Q411" i="1"/>
  <c r="R411" i="1"/>
  <c r="S411" i="1"/>
  <c r="T411" i="1"/>
  <c r="U411" i="1"/>
  <c r="V411" i="1"/>
  <c r="W411" i="1"/>
  <c r="X411" i="1"/>
  <c r="Y411" i="1"/>
  <c r="Z411" i="1"/>
  <c r="AA411" i="1"/>
  <c r="AB411" i="1"/>
  <c r="AC411" i="1"/>
  <c r="J412" i="1"/>
  <c r="K412" i="1"/>
  <c r="L412" i="1"/>
  <c r="M412" i="1"/>
  <c r="N412" i="1"/>
  <c r="O412" i="1"/>
  <c r="P412" i="1"/>
  <c r="Q412" i="1"/>
  <c r="R412" i="1"/>
  <c r="S412" i="1"/>
  <c r="T412" i="1"/>
  <c r="U412" i="1"/>
  <c r="V412" i="1"/>
  <c r="W412" i="1"/>
  <c r="X412" i="1"/>
  <c r="Y412" i="1"/>
  <c r="Z412" i="1"/>
  <c r="AA412" i="1"/>
  <c r="AB412" i="1"/>
  <c r="AC412" i="1"/>
  <c r="J413" i="1"/>
  <c r="K413" i="1"/>
  <c r="L413" i="1"/>
  <c r="M413" i="1"/>
  <c r="N413" i="1"/>
  <c r="O413" i="1"/>
  <c r="P413" i="1"/>
  <c r="Q413" i="1"/>
  <c r="R413" i="1"/>
  <c r="S413" i="1"/>
  <c r="T413" i="1"/>
  <c r="U413" i="1"/>
  <c r="V413" i="1"/>
  <c r="W413" i="1"/>
  <c r="X413" i="1"/>
  <c r="Y413" i="1"/>
  <c r="Z413" i="1"/>
  <c r="AA413" i="1"/>
  <c r="AB413" i="1"/>
  <c r="AC413" i="1"/>
  <c r="J414" i="1"/>
  <c r="K414" i="1"/>
  <c r="L414" i="1"/>
  <c r="M414" i="1"/>
  <c r="N414" i="1"/>
  <c r="O414" i="1"/>
  <c r="P414" i="1"/>
  <c r="Q414" i="1"/>
  <c r="R414" i="1"/>
  <c r="S414" i="1"/>
  <c r="T414" i="1"/>
  <c r="U414" i="1"/>
  <c r="V414" i="1"/>
  <c r="W414" i="1"/>
  <c r="X414" i="1"/>
  <c r="Y414" i="1"/>
  <c r="Z414" i="1"/>
  <c r="AA414" i="1"/>
  <c r="AB414" i="1"/>
  <c r="AC414" i="1"/>
  <c r="J415" i="1"/>
  <c r="K415" i="1"/>
  <c r="L415" i="1"/>
  <c r="M415" i="1"/>
  <c r="N415" i="1"/>
  <c r="O415" i="1"/>
  <c r="P415" i="1"/>
  <c r="Q415" i="1"/>
  <c r="R415" i="1"/>
  <c r="S415" i="1"/>
  <c r="T415" i="1"/>
  <c r="U415" i="1"/>
  <c r="V415" i="1"/>
  <c r="W415" i="1"/>
  <c r="X415" i="1"/>
  <c r="Y415" i="1"/>
  <c r="Z415" i="1"/>
  <c r="AA415" i="1"/>
  <c r="AB415" i="1"/>
  <c r="AC415" i="1"/>
  <c r="J416" i="1"/>
  <c r="K416" i="1"/>
  <c r="L416" i="1"/>
  <c r="M416" i="1"/>
  <c r="N416" i="1"/>
  <c r="O416" i="1"/>
  <c r="P416" i="1"/>
  <c r="Q416" i="1"/>
  <c r="R416" i="1"/>
  <c r="S416" i="1"/>
  <c r="T416" i="1"/>
  <c r="U416" i="1"/>
  <c r="V416" i="1"/>
  <c r="W416" i="1"/>
  <c r="X416" i="1"/>
  <c r="Y416" i="1"/>
  <c r="Z416" i="1"/>
  <c r="AA416" i="1"/>
  <c r="AB416" i="1"/>
  <c r="AC416" i="1"/>
  <c r="J417" i="1"/>
  <c r="K417" i="1"/>
  <c r="L417" i="1"/>
  <c r="M417" i="1"/>
  <c r="N417" i="1"/>
  <c r="O417" i="1"/>
  <c r="P417" i="1"/>
  <c r="Q417" i="1"/>
  <c r="R417" i="1"/>
  <c r="S417" i="1"/>
  <c r="T417" i="1"/>
  <c r="U417" i="1"/>
  <c r="V417" i="1"/>
  <c r="W417" i="1"/>
  <c r="X417" i="1"/>
  <c r="Y417" i="1"/>
  <c r="Z417" i="1"/>
  <c r="AA417" i="1"/>
  <c r="AB417" i="1"/>
  <c r="AC417" i="1"/>
  <c r="J418" i="1"/>
  <c r="K418" i="1"/>
  <c r="L418" i="1"/>
  <c r="M418" i="1"/>
  <c r="N418" i="1"/>
  <c r="O418" i="1"/>
  <c r="P418" i="1"/>
  <c r="Q418" i="1"/>
  <c r="R418" i="1"/>
  <c r="S418" i="1"/>
  <c r="T418" i="1"/>
  <c r="U418" i="1"/>
  <c r="V418" i="1"/>
  <c r="W418" i="1"/>
  <c r="X418" i="1"/>
  <c r="Y418" i="1"/>
  <c r="Z418" i="1"/>
  <c r="AA418" i="1"/>
  <c r="AB418" i="1"/>
  <c r="AC418" i="1"/>
  <c r="J419" i="1"/>
  <c r="K419" i="1"/>
  <c r="L419" i="1"/>
  <c r="M419" i="1"/>
  <c r="N419" i="1"/>
  <c r="O419" i="1"/>
  <c r="P419" i="1"/>
  <c r="Q419" i="1"/>
  <c r="R419" i="1"/>
  <c r="S419" i="1"/>
  <c r="T419" i="1"/>
  <c r="U419" i="1"/>
  <c r="V419" i="1"/>
  <c r="W419" i="1"/>
  <c r="X419" i="1"/>
  <c r="Y419" i="1"/>
  <c r="Z419" i="1"/>
  <c r="AA419" i="1"/>
  <c r="AB419" i="1"/>
  <c r="AC419" i="1"/>
  <c r="J420" i="1"/>
  <c r="K420" i="1"/>
  <c r="L420" i="1"/>
  <c r="M420" i="1"/>
  <c r="N420" i="1"/>
  <c r="O420" i="1"/>
  <c r="P420" i="1"/>
  <c r="Q420" i="1"/>
  <c r="R420" i="1"/>
  <c r="S420" i="1"/>
  <c r="T420" i="1"/>
  <c r="U420" i="1"/>
  <c r="V420" i="1"/>
  <c r="W420" i="1"/>
  <c r="X420" i="1"/>
  <c r="Y420" i="1"/>
  <c r="Z420" i="1"/>
  <c r="AA420" i="1"/>
  <c r="AB420" i="1"/>
  <c r="AC420" i="1"/>
  <c r="J421" i="1"/>
  <c r="K421" i="1"/>
  <c r="L421" i="1"/>
  <c r="M421" i="1"/>
  <c r="N421" i="1"/>
  <c r="O421" i="1"/>
  <c r="P421" i="1"/>
  <c r="Q421" i="1"/>
  <c r="R421" i="1"/>
  <c r="S421" i="1"/>
  <c r="T421" i="1"/>
  <c r="U421" i="1"/>
  <c r="V421" i="1"/>
  <c r="W421" i="1"/>
  <c r="X421" i="1"/>
  <c r="Y421" i="1"/>
  <c r="Z421" i="1"/>
  <c r="AA421" i="1"/>
  <c r="AB421" i="1"/>
  <c r="AC421" i="1"/>
  <c r="J422" i="1"/>
  <c r="K422" i="1"/>
  <c r="L422" i="1"/>
  <c r="M422" i="1"/>
  <c r="N422" i="1"/>
  <c r="O422" i="1"/>
  <c r="P422" i="1"/>
  <c r="Q422" i="1"/>
  <c r="R422" i="1"/>
  <c r="S422" i="1"/>
  <c r="T422" i="1"/>
  <c r="U422" i="1"/>
  <c r="V422" i="1"/>
  <c r="W422" i="1"/>
  <c r="X422" i="1"/>
  <c r="Y422" i="1"/>
  <c r="Z422" i="1"/>
  <c r="AA422" i="1"/>
  <c r="AB422" i="1"/>
  <c r="AC422" i="1"/>
  <c r="J423" i="1"/>
  <c r="K423" i="1"/>
  <c r="L423" i="1"/>
  <c r="M423" i="1"/>
  <c r="N423" i="1"/>
  <c r="O423" i="1"/>
  <c r="P423" i="1"/>
  <c r="Q423" i="1"/>
  <c r="R423" i="1"/>
  <c r="S423" i="1"/>
  <c r="T423" i="1"/>
  <c r="U423" i="1"/>
  <c r="V423" i="1"/>
  <c r="W423" i="1"/>
  <c r="X423" i="1"/>
  <c r="Y423" i="1"/>
  <c r="Z423" i="1"/>
  <c r="AA423" i="1"/>
  <c r="AB423" i="1"/>
  <c r="AC423" i="1"/>
  <c r="J424" i="1"/>
  <c r="K424" i="1"/>
  <c r="L424" i="1"/>
  <c r="M424" i="1"/>
  <c r="N424" i="1"/>
  <c r="O424" i="1"/>
  <c r="P424" i="1"/>
  <c r="Q424" i="1"/>
  <c r="R424" i="1"/>
  <c r="S424" i="1"/>
  <c r="T424" i="1"/>
  <c r="U424" i="1"/>
  <c r="V424" i="1"/>
  <c r="W424" i="1"/>
  <c r="X424" i="1"/>
  <c r="Y424" i="1"/>
  <c r="Z424" i="1"/>
  <c r="AA424" i="1"/>
  <c r="AB424" i="1"/>
  <c r="AC424" i="1"/>
  <c r="J425" i="1"/>
  <c r="K425" i="1"/>
  <c r="L425" i="1"/>
  <c r="M425" i="1"/>
  <c r="N425" i="1"/>
  <c r="O425" i="1"/>
  <c r="P425" i="1"/>
  <c r="Q425" i="1"/>
  <c r="R425" i="1"/>
  <c r="S425" i="1"/>
  <c r="T425" i="1"/>
  <c r="U425" i="1"/>
  <c r="V425" i="1"/>
  <c r="W425" i="1"/>
  <c r="X425" i="1"/>
  <c r="Y425" i="1"/>
  <c r="Z425" i="1"/>
  <c r="AA425" i="1"/>
  <c r="AB425" i="1"/>
  <c r="AC425" i="1"/>
  <c r="J426" i="1"/>
  <c r="K426" i="1"/>
  <c r="L426" i="1"/>
  <c r="M426" i="1"/>
  <c r="N426" i="1"/>
  <c r="O426" i="1"/>
  <c r="P426" i="1"/>
  <c r="Q426" i="1"/>
  <c r="R426" i="1"/>
  <c r="S426" i="1"/>
  <c r="T426" i="1"/>
  <c r="U426" i="1"/>
  <c r="V426" i="1"/>
  <c r="W426" i="1"/>
  <c r="X426" i="1"/>
  <c r="Y426" i="1"/>
  <c r="Z426" i="1"/>
  <c r="AA426" i="1"/>
  <c r="AB426" i="1"/>
  <c r="AC426" i="1"/>
  <c r="J427" i="1"/>
  <c r="K427" i="1"/>
  <c r="L427" i="1"/>
  <c r="M427" i="1"/>
  <c r="N427" i="1"/>
  <c r="O427" i="1"/>
  <c r="P427" i="1"/>
  <c r="Q427" i="1"/>
  <c r="R427" i="1"/>
  <c r="S427" i="1"/>
  <c r="T427" i="1"/>
  <c r="U427" i="1"/>
  <c r="V427" i="1"/>
  <c r="W427" i="1"/>
  <c r="X427" i="1"/>
  <c r="Y427" i="1"/>
  <c r="Z427" i="1"/>
  <c r="AA427" i="1"/>
  <c r="AB427" i="1"/>
  <c r="AC427" i="1"/>
  <c r="J428" i="1"/>
  <c r="K428" i="1"/>
  <c r="L428" i="1"/>
  <c r="M428" i="1"/>
  <c r="N428" i="1"/>
  <c r="O428" i="1"/>
  <c r="P428" i="1"/>
  <c r="Q428" i="1"/>
  <c r="R428" i="1"/>
  <c r="S428" i="1"/>
  <c r="T428" i="1"/>
  <c r="U428" i="1"/>
  <c r="V428" i="1"/>
  <c r="W428" i="1"/>
  <c r="X428" i="1"/>
  <c r="Y428" i="1"/>
  <c r="Z428" i="1"/>
  <c r="AA428" i="1"/>
  <c r="AB428" i="1"/>
  <c r="AC428" i="1"/>
  <c r="J429" i="1"/>
  <c r="K429" i="1"/>
  <c r="L429" i="1"/>
  <c r="M429" i="1"/>
  <c r="N429" i="1"/>
  <c r="O429" i="1"/>
  <c r="P429" i="1"/>
  <c r="Q429" i="1"/>
  <c r="R429" i="1"/>
  <c r="S429" i="1"/>
  <c r="T429" i="1"/>
  <c r="U429" i="1"/>
  <c r="V429" i="1"/>
  <c r="W429" i="1"/>
  <c r="X429" i="1"/>
  <c r="Y429" i="1"/>
  <c r="Z429" i="1"/>
  <c r="AA429" i="1"/>
  <c r="AB429" i="1"/>
  <c r="AC429" i="1"/>
  <c r="J430" i="1"/>
  <c r="K430" i="1"/>
  <c r="L430" i="1"/>
  <c r="M430" i="1"/>
  <c r="N430" i="1"/>
  <c r="O430" i="1"/>
  <c r="P430" i="1"/>
  <c r="Q430" i="1"/>
  <c r="R430" i="1"/>
  <c r="S430" i="1"/>
  <c r="T430" i="1"/>
  <c r="U430" i="1"/>
  <c r="V430" i="1"/>
  <c r="W430" i="1"/>
  <c r="X430" i="1"/>
  <c r="Y430" i="1"/>
  <c r="Z430" i="1"/>
  <c r="AA430" i="1"/>
  <c r="AB430" i="1"/>
  <c r="AC430" i="1"/>
  <c r="J431" i="1"/>
  <c r="K431" i="1"/>
  <c r="L431" i="1"/>
  <c r="M431" i="1"/>
  <c r="N431" i="1"/>
  <c r="O431" i="1"/>
  <c r="P431" i="1"/>
  <c r="Q431" i="1"/>
  <c r="R431" i="1"/>
  <c r="S431" i="1"/>
  <c r="T431" i="1"/>
  <c r="U431" i="1"/>
  <c r="V431" i="1"/>
  <c r="W431" i="1"/>
  <c r="X431" i="1"/>
  <c r="Y431" i="1"/>
  <c r="Z431" i="1"/>
  <c r="AA431" i="1"/>
  <c r="AB431" i="1"/>
  <c r="AC431" i="1"/>
  <c r="J432" i="1"/>
  <c r="K432" i="1"/>
  <c r="L432" i="1"/>
  <c r="M432" i="1"/>
  <c r="N432" i="1"/>
  <c r="O432" i="1"/>
  <c r="P432" i="1"/>
  <c r="Q432" i="1"/>
  <c r="R432" i="1"/>
  <c r="S432" i="1"/>
  <c r="T432" i="1"/>
  <c r="U432" i="1"/>
  <c r="V432" i="1"/>
  <c r="W432" i="1"/>
  <c r="X432" i="1"/>
  <c r="Y432" i="1"/>
  <c r="Z432" i="1"/>
  <c r="AA432" i="1"/>
  <c r="AB432" i="1"/>
  <c r="AC432" i="1"/>
  <c r="J433" i="1"/>
  <c r="K433" i="1"/>
  <c r="L433" i="1"/>
  <c r="M433" i="1"/>
  <c r="N433" i="1"/>
  <c r="O433" i="1"/>
  <c r="P433" i="1"/>
  <c r="Q433" i="1"/>
  <c r="R433" i="1"/>
  <c r="S433" i="1"/>
  <c r="T433" i="1"/>
  <c r="U433" i="1"/>
  <c r="V433" i="1"/>
  <c r="W433" i="1"/>
  <c r="X433" i="1"/>
  <c r="Y433" i="1"/>
  <c r="Z433" i="1"/>
  <c r="AA433" i="1"/>
  <c r="AB433" i="1"/>
  <c r="AC433" i="1"/>
  <c r="J434" i="1"/>
  <c r="K434" i="1"/>
  <c r="L434" i="1"/>
  <c r="M434" i="1"/>
  <c r="N434" i="1"/>
  <c r="O434" i="1"/>
  <c r="P434" i="1"/>
  <c r="Q434" i="1"/>
  <c r="R434" i="1"/>
  <c r="S434" i="1"/>
  <c r="T434" i="1"/>
  <c r="U434" i="1"/>
  <c r="V434" i="1"/>
  <c r="W434" i="1"/>
  <c r="X434" i="1"/>
  <c r="Y434" i="1"/>
  <c r="Z434" i="1"/>
  <c r="AA434" i="1"/>
  <c r="AB434" i="1"/>
  <c r="AC434" i="1"/>
  <c r="J435" i="1"/>
  <c r="K435" i="1"/>
  <c r="L435" i="1"/>
  <c r="M435" i="1"/>
  <c r="N435" i="1"/>
  <c r="O435" i="1"/>
  <c r="P435" i="1"/>
  <c r="Q435" i="1"/>
  <c r="R435" i="1"/>
  <c r="S435" i="1"/>
  <c r="T435" i="1"/>
  <c r="U435" i="1"/>
  <c r="V435" i="1"/>
  <c r="W435" i="1"/>
  <c r="X435" i="1"/>
  <c r="Y435" i="1"/>
  <c r="Z435" i="1"/>
  <c r="AA435" i="1"/>
  <c r="AB435" i="1"/>
  <c r="AC435" i="1"/>
  <c r="J436" i="1"/>
  <c r="K436" i="1"/>
  <c r="L436" i="1"/>
  <c r="M436" i="1"/>
  <c r="N436" i="1"/>
  <c r="O436" i="1"/>
  <c r="P436" i="1"/>
  <c r="Q436" i="1"/>
  <c r="R436" i="1"/>
  <c r="S436" i="1"/>
  <c r="T436" i="1"/>
  <c r="U436" i="1"/>
  <c r="V436" i="1"/>
  <c r="W436" i="1"/>
  <c r="X436" i="1"/>
  <c r="Y436" i="1"/>
  <c r="Z436" i="1"/>
  <c r="AA436" i="1"/>
  <c r="AB436" i="1"/>
  <c r="AC436" i="1"/>
  <c r="J437" i="1"/>
  <c r="K437" i="1"/>
  <c r="L437" i="1"/>
  <c r="M437" i="1"/>
  <c r="N437" i="1"/>
  <c r="O437" i="1"/>
  <c r="P437" i="1"/>
  <c r="Q437" i="1"/>
  <c r="R437" i="1"/>
  <c r="S437" i="1"/>
  <c r="T437" i="1"/>
  <c r="U437" i="1"/>
  <c r="V437" i="1"/>
  <c r="W437" i="1"/>
  <c r="X437" i="1"/>
  <c r="Y437" i="1"/>
  <c r="Z437" i="1"/>
  <c r="AA437" i="1"/>
  <c r="AB437" i="1"/>
  <c r="AC437" i="1"/>
  <c r="J438" i="1"/>
  <c r="K438" i="1"/>
  <c r="L438" i="1"/>
  <c r="M438" i="1"/>
  <c r="N438" i="1"/>
  <c r="O438" i="1"/>
  <c r="P438" i="1"/>
  <c r="Q438" i="1"/>
  <c r="R438" i="1"/>
  <c r="S438" i="1"/>
  <c r="T438" i="1"/>
  <c r="U438" i="1"/>
  <c r="V438" i="1"/>
  <c r="W438" i="1"/>
  <c r="X438" i="1"/>
  <c r="Y438" i="1"/>
  <c r="Z438" i="1"/>
  <c r="AA438" i="1"/>
  <c r="AB438" i="1"/>
  <c r="AC438" i="1"/>
  <c r="J439" i="1"/>
  <c r="K439" i="1"/>
  <c r="L439" i="1"/>
  <c r="M439" i="1"/>
  <c r="N439" i="1"/>
  <c r="O439" i="1"/>
  <c r="P439" i="1"/>
  <c r="Q439" i="1"/>
  <c r="R439" i="1"/>
  <c r="S439" i="1"/>
  <c r="T439" i="1"/>
  <c r="U439" i="1"/>
  <c r="V439" i="1"/>
  <c r="W439" i="1"/>
  <c r="X439" i="1"/>
  <c r="Y439" i="1"/>
  <c r="Z439" i="1"/>
  <c r="AA439" i="1"/>
  <c r="AB439" i="1"/>
  <c r="AC439" i="1"/>
  <c r="J440" i="1"/>
  <c r="K440" i="1"/>
  <c r="L440" i="1"/>
  <c r="M440" i="1"/>
  <c r="N440" i="1"/>
  <c r="O440" i="1"/>
  <c r="P440" i="1"/>
  <c r="Q440" i="1"/>
  <c r="R440" i="1"/>
  <c r="S440" i="1"/>
  <c r="T440" i="1"/>
  <c r="U440" i="1"/>
  <c r="V440" i="1"/>
  <c r="W440" i="1"/>
  <c r="X440" i="1"/>
  <c r="Y440" i="1"/>
  <c r="Z440" i="1"/>
  <c r="AA440" i="1"/>
  <c r="AB440" i="1"/>
  <c r="AC440" i="1"/>
  <c r="J441" i="1"/>
  <c r="K441" i="1"/>
  <c r="L441" i="1"/>
  <c r="M441" i="1"/>
  <c r="N441" i="1"/>
  <c r="O441" i="1"/>
  <c r="P441" i="1"/>
  <c r="Q441" i="1"/>
  <c r="R441" i="1"/>
  <c r="S441" i="1"/>
  <c r="T441" i="1"/>
  <c r="U441" i="1"/>
  <c r="V441" i="1"/>
  <c r="W441" i="1"/>
  <c r="X441" i="1"/>
  <c r="Y441" i="1"/>
  <c r="Z441" i="1"/>
  <c r="AA441" i="1"/>
  <c r="AB441" i="1"/>
  <c r="AC441" i="1"/>
  <c r="J442" i="1"/>
  <c r="K442" i="1"/>
  <c r="L442" i="1"/>
  <c r="M442" i="1"/>
  <c r="N442" i="1"/>
  <c r="O442" i="1"/>
  <c r="P442" i="1"/>
  <c r="Q442" i="1"/>
  <c r="R442" i="1"/>
  <c r="S442" i="1"/>
  <c r="T442" i="1"/>
  <c r="U442" i="1"/>
  <c r="V442" i="1"/>
  <c r="W442" i="1"/>
  <c r="X442" i="1"/>
  <c r="Y442" i="1"/>
  <c r="Z442" i="1"/>
  <c r="AA442" i="1"/>
  <c r="AB442" i="1"/>
  <c r="AC442" i="1"/>
  <c r="J443" i="1"/>
  <c r="K443" i="1"/>
  <c r="L443" i="1"/>
  <c r="M443" i="1"/>
  <c r="N443" i="1"/>
  <c r="O443" i="1"/>
  <c r="P443" i="1"/>
  <c r="Q443" i="1"/>
  <c r="R443" i="1"/>
  <c r="S443" i="1"/>
  <c r="T443" i="1"/>
  <c r="U443" i="1"/>
  <c r="V443" i="1"/>
  <c r="W443" i="1"/>
  <c r="X443" i="1"/>
  <c r="Y443" i="1"/>
  <c r="Z443" i="1"/>
  <c r="AA443" i="1"/>
  <c r="AB443" i="1"/>
  <c r="AC443" i="1"/>
  <c r="J444" i="1"/>
  <c r="K444" i="1"/>
  <c r="L444" i="1"/>
  <c r="M444" i="1"/>
  <c r="N444" i="1"/>
  <c r="O444" i="1"/>
  <c r="P444" i="1"/>
  <c r="Q444" i="1"/>
  <c r="R444" i="1"/>
  <c r="S444" i="1"/>
  <c r="T444" i="1"/>
  <c r="U444" i="1"/>
  <c r="V444" i="1"/>
  <c r="W444" i="1"/>
  <c r="X444" i="1"/>
  <c r="Y444" i="1"/>
  <c r="Z444" i="1"/>
  <c r="AA444" i="1"/>
  <c r="AB444" i="1"/>
  <c r="AC444" i="1"/>
  <c r="J445" i="1"/>
  <c r="K445" i="1"/>
  <c r="L445" i="1"/>
  <c r="M445" i="1"/>
  <c r="N445" i="1"/>
  <c r="O445" i="1"/>
  <c r="P445" i="1"/>
  <c r="Q445" i="1"/>
  <c r="R445" i="1"/>
  <c r="S445" i="1"/>
  <c r="T445" i="1"/>
  <c r="U445" i="1"/>
  <c r="V445" i="1"/>
  <c r="W445" i="1"/>
  <c r="X445" i="1"/>
  <c r="Y445" i="1"/>
  <c r="Z445" i="1"/>
  <c r="AA445" i="1"/>
  <c r="AB445" i="1"/>
  <c r="AC445" i="1"/>
  <c r="J446" i="1"/>
  <c r="K446" i="1"/>
  <c r="L446" i="1"/>
  <c r="M446" i="1"/>
  <c r="N446" i="1"/>
  <c r="O446" i="1"/>
  <c r="P446" i="1"/>
  <c r="Q446" i="1"/>
  <c r="R446" i="1"/>
  <c r="S446" i="1"/>
  <c r="T446" i="1"/>
  <c r="U446" i="1"/>
  <c r="V446" i="1"/>
  <c r="W446" i="1"/>
  <c r="X446" i="1"/>
  <c r="Y446" i="1"/>
  <c r="Z446" i="1"/>
  <c r="AA446" i="1"/>
  <c r="AB446" i="1"/>
  <c r="AC446" i="1"/>
  <c r="J447" i="1"/>
  <c r="K447" i="1"/>
  <c r="L447" i="1"/>
  <c r="M447" i="1"/>
  <c r="N447" i="1"/>
  <c r="O447" i="1"/>
  <c r="P447" i="1"/>
  <c r="Q447" i="1"/>
  <c r="R447" i="1"/>
  <c r="S447" i="1"/>
  <c r="T447" i="1"/>
  <c r="U447" i="1"/>
  <c r="V447" i="1"/>
  <c r="W447" i="1"/>
  <c r="X447" i="1"/>
  <c r="Y447" i="1"/>
  <c r="Z447" i="1"/>
  <c r="AA447" i="1"/>
  <c r="AB447" i="1"/>
  <c r="AC447" i="1"/>
  <c r="J448" i="1"/>
  <c r="K448" i="1"/>
  <c r="L448" i="1"/>
  <c r="M448" i="1"/>
  <c r="N448" i="1"/>
  <c r="O448" i="1"/>
  <c r="P448" i="1"/>
  <c r="Q448" i="1"/>
  <c r="R448" i="1"/>
  <c r="S448" i="1"/>
  <c r="T448" i="1"/>
  <c r="U448" i="1"/>
  <c r="V448" i="1"/>
  <c r="W448" i="1"/>
  <c r="X448" i="1"/>
  <c r="Y448" i="1"/>
  <c r="Z448" i="1"/>
  <c r="AA448" i="1"/>
  <c r="AB448" i="1"/>
  <c r="AC448" i="1"/>
  <c r="J449" i="1"/>
  <c r="K449" i="1"/>
  <c r="L449" i="1"/>
  <c r="M449" i="1"/>
  <c r="N449" i="1"/>
  <c r="O449" i="1"/>
  <c r="P449" i="1"/>
  <c r="Q449" i="1"/>
  <c r="R449" i="1"/>
  <c r="S449" i="1"/>
  <c r="T449" i="1"/>
  <c r="U449" i="1"/>
  <c r="V449" i="1"/>
  <c r="W449" i="1"/>
  <c r="X449" i="1"/>
  <c r="Y449" i="1"/>
  <c r="Z449" i="1"/>
  <c r="AA449" i="1"/>
  <c r="AB449" i="1"/>
  <c r="AC449" i="1"/>
  <c r="J450" i="1"/>
  <c r="K450" i="1"/>
  <c r="L450" i="1"/>
  <c r="M450" i="1"/>
  <c r="N450" i="1"/>
  <c r="O450" i="1"/>
  <c r="P450" i="1"/>
  <c r="Q450" i="1"/>
  <c r="R450" i="1"/>
  <c r="S450" i="1"/>
  <c r="T450" i="1"/>
  <c r="U450" i="1"/>
  <c r="V450" i="1"/>
  <c r="W450" i="1"/>
  <c r="X450" i="1"/>
  <c r="Y450" i="1"/>
  <c r="Z450" i="1"/>
  <c r="AA450" i="1"/>
  <c r="AB450" i="1"/>
  <c r="AC450" i="1"/>
  <c r="J451" i="1"/>
  <c r="K451" i="1"/>
  <c r="L451" i="1"/>
  <c r="M451" i="1"/>
  <c r="N451" i="1"/>
  <c r="O451" i="1"/>
  <c r="P451" i="1"/>
  <c r="Q451" i="1"/>
  <c r="R451" i="1"/>
  <c r="S451" i="1"/>
  <c r="T451" i="1"/>
  <c r="U451" i="1"/>
  <c r="V451" i="1"/>
  <c r="W451" i="1"/>
  <c r="X451" i="1"/>
  <c r="Y451" i="1"/>
  <c r="Z451" i="1"/>
  <c r="AA451" i="1"/>
  <c r="AB451" i="1"/>
  <c r="AC451" i="1"/>
  <c r="J452" i="1"/>
  <c r="K452" i="1"/>
  <c r="L452" i="1"/>
  <c r="M452" i="1"/>
  <c r="N452" i="1"/>
  <c r="O452" i="1"/>
  <c r="P452" i="1"/>
  <c r="Q452" i="1"/>
  <c r="R452" i="1"/>
  <c r="S452" i="1"/>
  <c r="T452" i="1"/>
  <c r="U452" i="1"/>
  <c r="V452" i="1"/>
  <c r="W452" i="1"/>
  <c r="X452" i="1"/>
  <c r="Y452" i="1"/>
  <c r="Z452" i="1"/>
  <c r="AA452" i="1"/>
  <c r="AB452" i="1"/>
  <c r="AC452" i="1"/>
  <c r="J453" i="1"/>
  <c r="K453" i="1"/>
  <c r="L453" i="1"/>
  <c r="M453" i="1"/>
  <c r="N453" i="1"/>
  <c r="O453" i="1"/>
  <c r="P453" i="1"/>
  <c r="Q453" i="1"/>
  <c r="R453" i="1"/>
  <c r="S453" i="1"/>
  <c r="T453" i="1"/>
  <c r="U453" i="1"/>
  <c r="V453" i="1"/>
  <c r="W453" i="1"/>
  <c r="X453" i="1"/>
  <c r="Y453" i="1"/>
  <c r="Z453" i="1"/>
  <c r="AA453" i="1"/>
  <c r="AB453" i="1"/>
  <c r="AC453" i="1"/>
  <c r="J454" i="1"/>
  <c r="K454" i="1"/>
  <c r="L454" i="1"/>
  <c r="M454" i="1"/>
  <c r="N454" i="1"/>
  <c r="O454" i="1"/>
  <c r="P454" i="1"/>
  <c r="Q454" i="1"/>
  <c r="R454" i="1"/>
  <c r="S454" i="1"/>
  <c r="T454" i="1"/>
  <c r="U454" i="1"/>
  <c r="V454" i="1"/>
  <c r="W454" i="1"/>
  <c r="X454" i="1"/>
  <c r="Y454" i="1"/>
  <c r="Z454" i="1"/>
  <c r="AA454" i="1"/>
  <c r="AB454" i="1"/>
  <c r="AC454" i="1"/>
  <c r="J455" i="1"/>
  <c r="K455" i="1"/>
  <c r="L455" i="1"/>
  <c r="M455" i="1"/>
  <c r="N455" i="1"/>
  <c r="O455" i="1"/>
  <c r="P455" i="1"/>
  <c r="Q455" i="1"/>
  <c r="R455" i="1"/>
  <c r="S455" i="1"/>
  <c r="T455" i="1"/>
  <c r="U455" i="1"/>
  <c r="V455" i="1"/>
  <c r="W455" i="1"/>
  <c r="X455" i="1"/>
  <c r="Y455" i="1"/>
  <c r="Z455" i="1"/>
  <c r="AA455" i="1"/>
  <c r="AB455" i="1"/>
  <c r="AC455" i="1"/>
  <c r="J456" i="1"/>
  <c r="K456" i="1"/>
  <c r="L456" i="1"/>
  <c r="M456" i="1"/>
  <c r="N456" i="1"/>
  <c r="O456" i="1"/>
  <c r="P456" i="1"/>
  <c r="Q456" i="1"/>
  <c r="R456" i="1"/>
  <c r="S456" i="1"/>
  <c r="T456" i="1"/>
  <c r="U456" i="1"/>
  <c r="V456" i="1"/>
  <c r="W456" i="1"/>
  <c r="X456" i="1"/>
  <c r="Y456" i="1"/>
  <c r="Z456" i="1"/>
  <c r="AA456" i="1"/>
  <c r="AB456" i="1"/>
  <c r="AC456" i="1"/>
  <c r="J457" i="1"/>
  <c r="K457" i="1"/>
  <c r="L457" i="1"/>
  <c r="M457" i="1"/>
  <c r="N457" i="1"/>
  <c r="O457" i="1"/>
  <c r="P457" i="1"/>
  <c r="Q457" i="1"/>
  <c r="R457" i="1"/>
  <c r="S457" i="1"/>
  <c r="T457" i="1"/>
  <c r="U457" i="1"/>
  <c r="V457" i="1"/>
  <c r="W457" i="1"/>
  <c r="X457" i="1"/>
  <c r="Y457" i="1"/>
  <c r="Z457" i="1"/>
  <c r="AA457" i="1"/>
  <c r="AB457" i="1"/>
  <c r="AC457" i="1"/>
  <c r="J458" i="1"/>
  <c r="K458" i="1"/>
  <c r="L458" i="1"/>
  <c r="M458" i="1"/>
  <c r="N458" i="1"/>
  <c r="O458" i="1"/>
  <c r="P458" i="1"/>
  <c r="Q458" i="1"/>
  <c r="R458" i="1"/>
  <c r="S458" i="1"/>
  <c r="T458" i="1"/>
  <c r="U458" i="1"/>
  <c r="V458" i="1"/>
  <c r="W458" i="1"/>
  <c r="X458" i="1"/>
  <c r="Y458" i="1"/>
  <c r="Z458" i="1"/>
  <c r="AA458" i="1"/>
  <c r="AB458" i="1"/>
  <c r="AC458" i="1"/>
  <c r="J459" i="1"/>
  <c r="K459" i="1"/>
  <c r="L459" i="1"/>
  <c r="M459" i="1"/>
  <c r="N459" i="1"/>
  <c r="O459" i="1"/>
  <c r="P459" i="1"/>
  <c r="Q459" i="1"/>
  <c r="R459" i="1"/>
  <c r="S459" i="1"/>
  <c r="T459" i="1"/>
  <c r="U459" i="1"/>
  <c r="V459" i="1"/>
  <c r="W459" i="1"/>
  <c r="X459" i="1"/>
  <c r="Y459" i="1"/>
  <c r="Z459" i="1"/>
  <c r="AA459" i="1"/>
  <c r="AB459" i="1"/>
  <c r="AC459" i="1"/>
  <c r="J460" i="1"/>
  <c r="K460" i="1"/>
  <c r="L460" i="1"/>
  <c r="M460" i="1"/>
  <c r="N460" i="1"/>
  <c r="O460" i="1"/>
  <c r="P460" i="1"/>
  <c r="Q460" i="1"/>
  <c r="R460" i="1"/>
  <c r="S460" i="1"/>
  <c r="T460" i="1"/>
  <c r="U460" i="1"/>
  <c r="V460" i="1"/>
  <c r="W460" i="1"/>
  <c r="X460" i="1"/>
  <c r="Y460" i="1"/>
  <c r="Z460" i="1"/>
  <c r="AA460" i="1"/>
  <c r="AB460" i="1"/>
  <c r="AC460" i="1"/>
  <c r="J461" i="1"/>
  <c r="K461" i="1"/>
  <c r="L461" i="1"/>
  <c r="M461" i="1"/>
  <c r="N461" i="1"/>
  <c r="O461" i="1"/>
  <c r="P461" i="1"/>
  <c r="Q461" i="1"/>
  <c r="R461" i="1"/>
  <c r="S461" i="1"/>
  <c r="T461" i="1"/>
  <c r="U461" i="1"/>
  <c r="V461" i="1"/>
  <c r="W461" i="1"/>
  <c r="X461" i="1"/>
  <c r="Y461" i="1"/>
  <c r="Z461" i="1"/>
  <c r="AA461" i="1"/>
  <c r="AB461" i="1"/>
  <c r="AC461" i="1"/>
  <c r="J462" i="1"/>
  <c r="K462" i="1"/>
  <c r="L462" i="1"/>
  <c r="M462" i="1"/>
  <c r="N462" i="1"/>
  <c r="O462" i="1"/>
  <c r="P462" i="1"/>
  <c r="Q462" i="1"/>
  <c r="R462" i="1"/>
  <c r="S462" i="1"/>
  <c r="T462" i="1"/>
  <c r="U462" i="1"/>
  <c r="V462" i="1"/>
  <c r="W462" i="1"/>
  <c r="X462" i="1"/>
  <c r="Y462" i="1"/>
  <c r="Z462" i="1"/>
  <c r="AA462" i="1"/>
  <c r="AB462" i="1"/>
  <c r="AC462" i="1"/>
  <c r="J463" i="1"/>
  <c r="K463" i="1"/>
  <c r="L463" i="1"/>
  <c r="M463" i="1"/>
  <c r="N463" i="1"/>
  <c r="O463" i="1"/>
  <c r="P463" i="1"/>
  <c r="Q463" i="1"/>
  <c r="R463" i="1"/>
  <c r="S463" i="1"/>
  <c r="T463" i="1"/>
  <c r="U463" i="1"/>
  <c r="V463" i="1"/>
  <c r="W463" i="1"/>
  <c r="X463" i="1"/>
  <c r="Y463" i="1"/>
  <c r="Z463" i="1"/>
  <c r="AA463" i="1"/>
  <c r="AB463" i="1"/>
  <c r="AC463" i="1"/>
  <c r="J464" i="1"/>
  <c r="K464" i="1"/>
  <c r="L464" i="1"/>
  <c r="M464" i="1"/>
  <c r="N464" i="1"/>
  <c r="O464" i="1"/>
  <c r="P464" i="1"/>
  <c r="Q464" i="1"/>
  <c r="R464" i="1"/>
  <c r="S464" i="1"/>
  <c r="T464" i="1"/>
  <c r="U464" i="1"/>
  <c r="V464" i="1"/>
  <c r="W464" i="1"/>
  <c r="X464" i="1"/>
  <c r="Y464" i="1"/>
  <c r="Z464" i="1"/>
  <c r="AA464" i="1"/>
  <c r="AB464" i="1"/>
  <c r="AC464" i="1"/>
  <c r="J465" i="1"/>
  <c r="K465" i="1"/>
  <c r="L465" i="1"/>
  <c r="M465" i="1"/>
  <c r="N465" i="1"/>
  <c r="O465" i="1"/>
  <c r="P465" i="1"/>
  <c r="Q465" i="1"/>
  <c r="R465" i="1"/>
  <c r="S465" i="1"/>
  <c r="T465" i="1"/>
  <c r="U465" i="1"/>
  <c r="V465" i="1"/>
  <c r="W465" i="1"/>
  <c r="X465" i="1"/>
  <c r="Y465" i="1"/>
  <c r="Z465" i="1"/>
  <c r="AA465" i="1"/>
  <c r="AB465" i="1"/>
  <c r="AC465" i="1"/>
  <c r="J466" i="1"/>
  <c r="K466" i="1"/>
  <c r="L466" i="1"/>
  <c r="M466" i="1"/>
  <c r="N466" i="1"/>
  <c r="O466" i="1"/>
  <c r="P466" i="1"/>
  <c r="Q466" i="1"/>
  <c r="R466" i="1"/>
  <c r="S466" i="1"/>
  <c r="T466" i="1"/>
  <c r="U466" i="1"/>
  <c r="V466" i="1"/>
  <c r="W466" i="1"/>
  <c r="X466" i="1"/>
  <c r="Y466" i="1"/>
  <c r="Z466" i="1"/>
  <c r="AA466" i="1"/>
  <c r="AB466" i="1"/>
  <c r="AC466" i="1"/>
  <c r="J467" i="1"/>
  <c r="K467" i="1"/>
  <c r="L467" i="1"/>
  <c r="M467" i="1"/>
  <c r="N467" i="1"/>
  <c r="O467" i="1"/>
  <c r="P467" i="1"/>
  <c r="Q467" i="1"/>
  <c r="R467" i="1"/>
  <c r="S467" i="1"/>
  <c r="T467" i="1"/>
  <c r="U467" i="1"/>
  <c r="V467" i="1"/>
  <c r="W467" i="1"/>
  <c r="X467" i="1"/>
  <c r="Y467" i="1"/>
  <c r="Z467" i="1"/>
  <c r="AA467" i="1"/>
  <c r="AB467" i="1"/>
  <c r="AC467" i="1"/>
  <c r="J468" i="1"/>
  <c r="K468" i="1"/>
  <c r="L468" i="1"/>
  <c r="M468" i="1"/>
  <c r="N468" i="1"/>
  <c r="O468" i="1"/>
  <c r="P468" i="1"/>
  <c r="Q468" i="1"/>
  <c r="R468" i="1"/>
  <c r="S468" i="1"/>
  <c r="T468" i="1"/>
  <c r="U468" i="1"/>
  <c r="V468" i="1"/>
  <c r="W468" i="1"/>
  <c r="X468" i="1"/>
  <c r="Y468" i="1"/>
  <c r="Z468" i="1"/>
  <c r="AA468" i="1"/>
  <c r="AB468" i="1"/>
  <c r="AC468" i="1"/>
  <c r="J469" i="1"/>
  <c r="K469" i="1"/>
  <c r="L469" i="1"/>
  <c r="M469" i="1"/>
  <c r="N469" i="1"/>
  <c r="O469" i="1"/>
  <c r="P469" i="1"/>
  <c r="Q469" i="1"/>
  <c r="R469" i="1"/>
  <c r="S469" i="1"/>
  <c r="T469" i="1"/>
  <c r="U469" i="1"/>
  <c r="V469" i="1"/>
  <c r="W469" i="1"/>
  <c r="X469" i="1"/>
  <c r="Y469" i="1"/>
  <c r="Z469" i="1"/>
  <c r="AA469" i="1"/>
  <c r="AB469" i="1"/>
  <c r="AC469" i="1"/>
  <c r="J470" i="1"/>
  <c r="K470" i="1"/>
  <c r="L470" i="1"/>
  <c r="M470" i="1"/>
  <c r="N470" i="1"/>
  <c r="O470" i="1"/>
  <c r="P470" i="1"/>
  <c r="Q470" i="1"/>
  <c r="R470" i="1"/>
  <c r="S470" i="1"/>
  <c r="T470" i="1"/>
  <c r="U470" i="1"/>
  <c r="V470" i="1"/>
  <c r="W470" i="1"/>
  <c r="X470" i="1"/>
  <c r="Y470" i="1"/>
  <c r="Z470" i="1"/>
  <c r="AA470" i="1"/>
  <c r="AB470" i="1"/>
  <c r="AC470" i="1"/>
  <c r="J471" i="1"/>
  <c r="K471" i="1"/>
  <c r="L471" i="1"/>
  <c r="M471" i="1"/>
  <c r="N471" i="1"/>
  <c r="O471" i="1"/>
  <c r="P471" i="1"/>
  <c r="Q471" i="1"/>
  <c r="R471" i="1"/>
  <c r="S471" i="1"/>
  <c r="T471" i="1"/>
  <c r="U471" i="1"/>
  <c r="V471" i="1"/>
  <c r="W471" i="1"/>
  <c r="X471" i="1"/>
  <c r="Y471" i="1"/>
  <c r="Z471" i="1"/>
  <c r="AA471" i="1"/>
  <c r="AB471" i="1"/>
  <c r="AC471" i="1"/>
  <c r="J472" i="1"/>
  <c r="K472" i="1"/>
  <c r="L472" i="1"/>
  <c r="M472" i="1"/>
  <c r="N472" i="1"/>
  <c r="O472" i="1"/>
  <c r="P472" i="1"/>
  <c r="Q472" i="1"/>
  <c r="R472" i="1"/>
  <c r="S472" i="1"/>
  <c r="T472" i="1"/>
  <c r="U472" i="1"/>
  <c r="V472" i="1"/>
  <c r="W472" i="1"/>
  <c r="X472" i="1"/>
  <c r="Y472" i="1"/>
  <c r="Z472" i="1"/>
  <c r="AA472" i="1"/>
  <c r="AB472" i="1"/>
  <c r="AC472" i="1"/>
  <c r="J473" i="1"/>
  <c r="K473" i="1"/>
  <c r="L473" i="1"/>
  <c r="M473" i="1"/>
  <c r="N473" i="1"/>
  <c r="O473" i="1"/>
  <c r="P473" i="1"/>
  <c r="Q473" i="1"/>
  <c r="R473" i="1"/>
  <c r="S473" i="1"/>
  <c r="T473" i="1"/>
  <c r="U473" i="1"/>
  <c r="V473" i="1"/>
  <c r="W473" i="1"/>
  <c r="X473" i="1"/>
  <c r="Y473" i="1"/>
  <c r="Z473" i="1"/>
  <c r="AA473" i="1"/>
  <c r="AB473" i="1"/>
  <c r="AC473" i="1"/>
  <c r="J474" i="1"/>
  <c r="K474" i="1"/>
  <c r="L474" i="1"/>
  <c r="M474" i="1"/>
  <c r="N474" i="1"/>
  <c r="O474" i="1"/>
  <c r="P474" i="1"/>
  <c r="Q474" i="1"/>
  <c r="R474" i="1"/>
  <c r="S474" i="1"/>
  <c r="T474" i="1"/>
  <c r="U474" i="1"/>
  <c r="V474" i="1"/>
  <c r="W474" i="1"/>
  <c r="X474" i="1"/>
  <c r="Y474" i="1"/>
  <c r="Z474" i="1"/>
  <c r="AA474" i="1"/>
  <c r="AB474" i="1"/>
  <c r="AC474" i="1"/>
  <c r="J475" i="1"/>
  <c r="K475" i="1"/>
  <c r="L475" i="1"/>
  <c r="M475" i="1"/>
  <c r="N475" i="1"/>
  <c r="O475" i="1"/>
  <c r="P475" i="1"/>
  <c r="Q475" i="1"/>
  <c r="R475" i="1"/>
  <c r="S475" i="1"/>
  <c r="T475" i="1"/>
  <c r="U475" i="1"/>
  <c r="V475" i="1"/>
  <c r="W475" i="1"/>
  <c r="X475" i="1"/>
  <c r="Y475" i="1"/>
  <c r="Z475" i="1"/>
  <c r="AA475" i="1"/>
  <c r="AB475" i="1"/>
  <c r="AC475" i="1"/>
  <c r="J476" i="1"/>
  <c r="K476" i="1"/>
  <c r="L476" i="1"/>
  <c r="M476" i="1"/>
  <c r="N476" i="1"/>
  <c r="O476" i="1"/>
  <c r="P476" i="1"/>
  <c r="Q476" i="1"/>
  <c r="R476" i="1"/>
  <c r="S476" i="1"/>
  <c r="T476" i="1"/>
  <c r="U476" i="1"/>
  <c r="V476" i="1"/>
  <c r="W476" i="1"/>
  <c r="X476" i="1"/>
  <c r="Y476" i="1"/>
  <c r="Z476" i="1"/>
  <c r="AA476" i="1"/>
  <c r="AB476" i="1"/>
  <c r="AC476" i="1"/>
  <c r="J477" i="1"/>
  <c r="K477" i="1"/>
  <c r="L477" i="1"/>
  <c r="M477" i="1"/>
  <c r="N477" i="1"/>
  <c r="O477" i="1"/>
  <c r="P477" i="1"/>
  <c r="Q477" i="1"/>
  <c r="R477" i="1"/>
  <c r="S477" i="1"/>
  <c r="T477" i="1"/>
  <c r="U477" i="1"/>
  <c r="V477" i="1"/>
  <c r="W477" i="1"/>
  <c r="X477" i="1"/>
  <c r="Y477" i="1"/>
  <c r="Z477" i="1"/>
  <c r="AA477" i="1"/>
  <c r="AB477" i="1"/>
  <c r="AC477" i="1"/>
  <c r="J478" i="1"/>
  <c r="K478" i="1"/>
  <c r="L478" i="1"/>
  <c r="M478" i="1"/>
  <c r="N478" i="1"/>
  <c r="O478" i="1"/>
  <c r="P478" i="1"/>
  <c r="Q478" i="1"/>
  <c r="R478" i="1"/>
  <c r="S478" i="1"/>
  <c r="T478" i="1"/>
  <c r="U478" i="1"/>
  <c r="V478" i="1"/>
  <c r="W478" i="1"/>
  <c r="X478" i="1"/>
  <c r="Y478" i="1"/>
  <c r="Z478" i="1"/>
  <c r="AA478" i="1"/>
  <c r="AB478" i="1"/>
  <c r="AC478" i="1"/>
  <c r="J479" i="1"/>
  <c r="K479" i="1"/>
  <c r="L479" i="1"/>
  <c r="M479" i="1"/>
  <c r="N479" i="1"/>
  <c r="O479" i="1"/>
  <c r="P479" i="1"/>
  <c r="Q479" i="1"/>
  <c r="R479" i="1"/>
  <c r="S479" i="1"/>
  <c r="T479" i="1"/>
  <c r="U479" i="1"/>
  <c r="V479" i="1"/>
  <c r="W479" i="1"/>
  <c r="X479" i="1"/>
  <c r="Y479" i="1"/>
  <c r="Z479" i="1"/>
  <c r="AA479" i="1"/>
  <c r="AB479" i="1"/>
  <c r="AC479" i="1"/>
  <c r="J480" i="1"/>
  <c r="K480" i="1"/>
  <c r="L480" i="1"/>
  <c r="M480" i="1"/>
  <c r="N480" i="1"/>
  <c r="O480" i="1"/>
  <c r="P480" i="1"/>
  <c r="Q480" i="1"/>
  <c r="R480" i="1"/>
  <c r="S480" i="1"/>
  <c r="T480" i="1"/>
  <c r="U480" i="1"/>
  <c r="V480" i="1"/>
  <c r="W480" i="1"/>
  <c r="X480" i="1"/>
  <c r="Y480" i="1"/>
  <c r="Z480" i="1"/>
  <c r="AA480" i="1"/>
  <c r="AB480" i="1"/>
  <c r="AC480" i="1"/>
  <c r="J481" i="1"/>
  <c r="K481" i="1"/>
  <c r="L481" i="1"/>
  <c r="M481" i="1"/>
  <c r="N481" i="1"/>
  <c r="O481" i="1"/>
  <c r="P481" i="1"/>
  <c r="Q481" i="1"/>
  <c r="R481" i="1"/>
  <c r="S481" i="1"/>
  <c r="T481" i="1"/>
  <c r="U481" i="1"/>
  <c r="V481" i="1"/>
  <c r="W481" i="1"/>
  <c r="X481" i="1"/>
  <c r="Y481" i="1"/>
  <c r="Z481" i="1"/>
  <c r="AA481" i="1"/>
  <c r="AB481" i="1"/>
  <c r="AC481" i="1"/>
  <c r="J482" i="1"/>
  <c r="K482" i="1"/>
  <c r="L482" i="1"/>
  <c r="M482" i="1"/>
  <c r="N482" i="1"/>
  <c r="O482" i="1"/>
  <c r="P482" i="1"/>
  <c r="Q482" i="1"/>
  <c r="R482" i="1"/>
  <c r="S482" i="1"/>
  <c r="T482" i="1"/>
  <c r="U482" i="1"/>
  <c r="V482" i="1"/>
  <c r="W482" i="1"/>
  <c r="X482" i="1"/>
  <c r="Y482" i="1"/>
  <c r="Z482" i="1"/>
  <c r="AA482" i="1"/>
  <c r="AB482" i="1"/>
  <c r="AC482" i="1"/>
  <c r="J483" i="1"/>
  <c r="K483" i="1"/>
  <c r="L483" i="1"/>
  <c r="M483" i="1"/>
  <c r="N483" i="1"/>
  <c r="O483" i="1"/>
  <c r="P483" i="1"/>
  <c r="Q483" i="1"/>
  <c r="R483" i="1"/>
  <c r="S483" i="1"/>
  <c r="T483" i="1"/>
  <c r="U483" i="1"/>
  <c r="V483" i="1"/>
  <c r="W483" i="1"/>
  <c r="X483" i="1"/>
  <c r="Y483" i="1"/>
  <c r="Z483" i="1"/>
  <c r="AA483" i="1"/>
  <c r="AB483" i="1"/>
  <c r="AC483" i="1"/>
  <c r="J484" i="1"/>
  <c r="K484" i="1"/>
  <c r="L484" i="1"/>
  <c r="M484" i="1"/>
  <c r="N484" i="1"/>
  <c r="O484" i="1"/>
  <c r="P484" i="1"/>
  <c r="Q484" i="1"/>
  <c r="R484" i="1"/>
  <c r="S484" i="1"/>
  <c r="T484" i="1"/>
  <c r="U484" i="1"/>
  <c r="V484" i="1"/>
  <c r="W484" i="1"/>
  <c r="X484" i="1"/>
  <c r="Y484" i="1"/>
  <c r="Z484" i="1"/>
  <c r="AA484" i="1"/>
  <c r="AB484" i="1"/>
  <c r="AC484" i="1"/>
  <c r="J485" i="1"/>
  <c r="K485" i="1"/>
  <c r="L485" i="1"/>
  <c r="M485" i="1"/>
  <c r="N485" i="1"/>
  <c r="O485" i="1"/>
  <c r="P485" i="1"/>
  <c r="Q485" i="1"/>
  <c r="R485" i="1"/>
  <c r="S485" i="1"/>
  <c r="T485" i="1"/>
  <c r="U485" i="1"/>
  <c r="V485" i="1"/>
  <c r="W485" i="1"/>
  <c r="X485" i="1"/>
  <c r="Y485" i="1"/>
  <c r="Z485" i="1"/>
  <c r="AA485" i="1"/>
  <c r="AB485" i="1"/>
  <c r="AC485" i="1"/>
  <c r="J486" i="1"/>
  <c r="K486" i="1"/>
  <c r="L486" i="1"/>
  <c r="M486" i="1"/>
  <c r="N486" i="1"/>
  <c r="O486" i="1"/>
  <c r="P486" i="1"/>
  <c r="Q486" i="1"/>
  <c r="R486" i="1"/>
  <c r="S486" i="1"/>
  <c r="T486" i="1"/>
  <c r="U486" i="1"/>
  <c r="V486" i="1"/>
  <c r="W486" i="1"/>
  <c r="X486" i="1"/>
  <c r="Y486" i="1"/>
  <c r="Z486" i="1"/>
  <c r="AA486" i="1"/>
  <c r="AB486" i="1"/>
  <c r="AC486" i="1"/>
  <c r="J487" i="1"/>
  <c r="K487" i="1"/>
  <c r="L487" i="1"/>
  <c r="M487" i="1"/>
  <c r="N487" i="1"/>
  <c r="O487" i="1"/>
  <c r="P487" i="1"/>
  <c r="Q487" i="1"/>
  <c r="R487" i="1"/>
  <c r="S487" i="1"/>
  <c r="T487" i="1"/>
  <c r="U487" i="1"/>
  <c r="V487" i="1"/>
  <c r="W487" i="1"/>
  <c r="X487" i="1"/>
  <c r="Y487" i="1"/>
  <c r="Z487" i="1"/>
  <c r="AA487" i="1"/>
  <c r="AB487" i="1"/>
  <c r="AC487" i="1"/>
  <c r="J488" i="1"/>
  <c r="K488" i="1"/>
  <c r="L488" i="1"/>
  <c r="M488" i="1"/>
  <c r="N488" i="1"/>
  <c r="O488" i="1"/>
  <c r="P488" i="1"/>
  <c r="Q488" i="1"/>
  <c r="R488" i="1"/>
  <c r="S488" i="1"/>
  <c r="T488" i="1"/>
  <c r="U488" i="1"/>
  <c r="V488" i="1"/>
  <c r="W488" i="1"/>
  <c r="X488" i="1"/>
  <c r="Y488" i="1"/>
  <c r="Z488" i="1"/>
  <c r="AA488" i="1"/>
  <c r="AB488" i="1"/>
  <c r="AC488" i="1"/>
  <c r="J489" i="1"/>
  <c r="K489" i="1"/>
  <c r="L489" i="1"/>
  <c r="M489" i="1"/>
  <c r="N489" i="1"/>
  <c r="O489" i="1"/>
  <c r="P489" i="1"/>
  <c r="Q489" i="1"/>
  <c r="R489" i="1"/>
  <c r="S489" i="1"/>
  <c r="T489" i="1"/>
  <c r="U489" i="1"/>
  <c r="V489" i="1"/>
  <c r="W489" i="1"/>
  <c r="X489" i="1"/>
  <c r="Y489" i="1"/>
  <c r="Z489" i="1"/>
  <c r="AA489" i="1"/>
  <c r="AB489" i="1"/>
  <c r="AC489" i="1"/>
  <c r="J490" i="1"/>
  <c r="K490" i="1"/>
  <c r="L490" i="1"/>
  <c r="M490" i="1"/>
  <c r="N490" i="1"/>
  <c r="O490" i="1"/>
  <c r="P490" i="1"/>
  <c r="Q490" i="1"/>
  <c r="R490" i="1"/>
  <c r="S490" i="1"/>
  <c r="T490" i="1"/>
  <c r="U490" i="1"/>
  <c r="V490" i="1"/>
  <c r="W490" i="1"/>
  <c r="X490" i="1"/>
  <c r="Y490" i="1"/>
  <c r="Z490" i="1"/>
  <c r="AA490" i="1"/>
  <c r="AB490" i="1"/>
  <c r="AC490" i="1"/>
  <c r="J491" i="1"/>
  <c r="K491" i="1"/>
  <c r="L491" i="1"/>
  <c r="M491" i="1"/>
  <c r="N491" i="1"/>
  <c r="O491" i="1"/>
  <c r="P491" i="1"/>
  <c r="Q491" i="1"/>
  <c r="R491" i="1"/>
  <c r="S491" i="1"/>
  <c r="T491" i="1"/>
  <c r="U491" i="1"/>
  <c r="V491" i="1"/>
  <c r="W491" i="1"/>
  <c r="X491" i="1"/>
  <c r="Y491" i="1"/>
  <c r="Z491" i="1"/>
  <c r="AA491" i="1"/>
  <c r="AB491" i="1"/>
  <c r="AC491" i="1"/>
  <c r="J492" i="1"/>
  <c r="K492" i="1"/>
  <c r="L492" i="1"/>
  <c r="M492" i="1"/>
  <c r="N492" i="1"/>
  <c r="O492" i="1"/>
  <c r="P492" i="1"/>
  <c r="Q492" i="1"/>
  <c r="R492" i="1"/>
  <c r="S492" i="1"/>
  <c r="T492" i="1"/>
  <c r="U492" i="1"/>
  <c r="V492" i="1"/>
  <c r="W492" i="1"/>
  <c r="X492" i="1"/>
  <c r="Y492" i="1"/>
  <c r="Z492" i="1"/>
  <c r="AA492" i="1"/>
  <c r="AB492" i="1"/>
  <c r="AC492" i="1"/>
  <c r="J493" i="1"/>
  <c r="K493" i="1"/>
  <c r="L493" i="1"/>
  <c r="M493" i="1"/>
  <c r="N493" i="1"/>
  <c r="O493" i="1"/>
  <c r="P493" i="1"/>
  <c r="Q493" i="1"/>
  <c r="R493" i="1"/>
  <c r="S493" i="1"/>
  <c r="T493" i="1"/>
  <c r="U493" i="1"/>
  <c r="V493" i="1"/>
  <c r="W493" i="1"/>
  <c r="X493" i="1"/>
  <c r="Y493" i="1"/>
  <c r="Z493" i="1"/>
  <c r="AA493" i="1"/>
  <c r="AB493" i="1"/>
  <c r="AC493" i="1"/>
  <c r="J494" i="1"/>
  <c r="K494" i="1"/>
  <c r="L494" i="1"/>
  <c r="M494" i="1"/>
  <c r="N494" i="1"/>
  <c r="O494" i="1"/>
  <c r="P494" i="1"/>
  <c r="Q494" i="1"/>
  <c r="R494" i="1"/>
  <c r="S494" i="1"/>
  <c r="T494" i="1"/>
  <c r="U494" i="1"/>
  <c r="V494" i="1"/>
  <c r="W494" i="1"/>
  <c r="X494" i="1"/>
  <c r="Y494" i="1"/>
  <c r="Z494" i="1"/>
  <c r="AA494" i="1"/>
  <c r="AB494" i="1"/>
  <c r="AC494" i="1"/>
  <c r="J495" i="1"/>
  <c r="K495" i="1"/>
  <c r="L495" i="1"/>
  <c r="M495" i="1"/>
  <c r="N495" i="1"/>
  <c r="O495" i="1"/>
  <c r="P495" i="1"/>
  <c r="Q495" i="1"/>
  <c r="R495" i="1"/>
  <c r="S495" i="1"/>
  <c r="T495" i="1"/>
  <c r="U495" i="1"/>
  <c r="V495" i="1"/>
  <c r="W495" i="1"/>
  <c r="X495" i="1"/>
  <c r="Y495" i="1"/>
  <c r="Z495" i="1"/>
  <c r="AA495" i="1"/>
  <c r="AB495" i="1"/>
  <c r="AC495" i="1"/>
  <c r="J496" i="1"/>
  <c r="K496" i="1"/>
  <c r="L496" i="1"/>
  <c r="M496" i="1"/>
  <c r="N496" i="1"/>
  <c r="O496" i="1"/>
  <c r="P496" i="1"/>
  <c r="Q496" i="1"/>
  <c r="R496" i="1"/>
  <c r="S496" i="1"/>
  <c r="T496" i="1"/>
  <c r="U496" i="1"/>
  <c r="V496" i="1"/>
  <c r="W496" i="1"/>
  <c r="X496" i="1"/>
  <c r="Y496" i="1"/>
  <c r="Z496" i="1"/>
  <c r="AA496" i="1"/>
  <c r="AB496" i="1"/>
  <c r="AC496" i="1"/>
  <c r="J497" i="1"/>
  <c r="K497" i="1"/>
  <c r="L497" i="1"/>
  <c r="M497" i="1"/>
  <c r="N497" i="1"/>
  <c r="O497" i="1"/>
  <c r="P497" i="1"/>
  <c r="Q497" i="1"/>
  <c r="R497" i="1"/>
  <c r="S497" i="1"/>
  <c r="T497" i="1"/>
  <c r="U497" i="1"/>
  <c r="V497" i="1"/>
  <c r="W497" i="1"/>
  <c r="X497" i="1"/>
  <c r="Y497" i="1"/>
  <c r="Z497" i="1"/>
  <c r="AA497" i="1"/>
  <c r="AB497" i="1"/>
  <c r="AC497" i="1"/>
  <c r="J498" i="1"/>
  <c r="K498" i="1"/>
  <c r="L498" i="1"/>
  <c r="M498" i="1"/>
  <c r="N498" i="1"/>
  <c r="O498" i="1"/>
  <c r="P498" i="1"/>
  <c r="Q498" i="1"/>
  <c r="R498" i="1"/>
  <c r="S498" i="1"/>
  <c r="T498" i="1"/>
  <c r="U498" i="1"/>
  <c r="V498" i="1"/>
  <c r="W498" i="1"/>
  <c r="X498" i="1"/>
  <c r="Y498" i="1"/>
  <c r="Z498" i="1"/>
  <c r="AA498" i="1"/>
  <c r="AB498" i="1"/>
  <c r="AC498" i="1"/>
  <c r="J499" i="1"/>
  <c r="K499" i="1"/>
  <c r="L499" i="1"/>
  <c r="M499" i="1"/>
  <c r="N499" i="1"/>
  <c r="O499" i="1"/>
  <c r="P499" i="1"/>
  <c r="Q499" i="1"/>
  <c r="R499" i="1"/>
  <c r="S499" i="1"/>
  <c r="T499" i="1"/>
  <c r="U499" i="1"/>
  <c r="V499" i="1"/>
  <c r="W499" i="1"/>
  <c r="X499" i="1"/>
  <c r="Y499" i="1"/>
  <c r="Z499" i="1"/>
  <c r="AA499" i="1"/>
  <c r="AB499" i="1"/>
  <c r="AC499" i="1"/>
  <c r="J500" i="1"/>
  <c r="K500" i="1"/>
  <c r="L500" i="1"/>
  <c r="M500" i="1"/>
  <c r="N500" i="1"/>
  <c r="O500" i="1"/>
  <c r="P500" i="1"/>
  <c r="Q500" i="1"/>
  <c r="R500" i="1"/>
  <c r="S500" i="1"/>
  <c r="T500" i="1"/>
  <c r="U500" i="1"/>
  <c r="V500" i="1"/>
  <c r="W500" i="1"/>
  <c r="X500" i="1"/>
  <c r="Y500" i="1"/>
  <c r="Z500" i="1"/>
  <c r="AA500" i="1"/>
  <c r="AB500" i="1"/>
  <c r="AC500" i="1"/>
  <c r="J501" i="1"/>
  <c r="K501" i="1"/>
  <c r="L501" i="1"/>
  <c r="M501" i="1"/>
  <c r="N501" i="1"/>
  <c r="O501" i="1"/>
  <c r="P501" i="1"/>
  <c r="Q501" i="1"/>
  <c r="R501" i="1"/>
  <c r="S501" i="1"/>
  <c r="T501" i="1"/>
  <c r="U501" i="1"/>
  <c r="V501" i="1"/>
  <c r="W501" i="1"/>
  <c r="X501" i="1"/>
  <c r="Y501" i="1"/>
  <c r="Z501" i="1"/>
  <c r="AA501" i="1"/>
  <c r="AB501" i="1"/>
  <c r="AC501" i="1"/>
  <c r="J502" i="1"/>
  <c r="K502" i="1"/>
  <c r="L502" i="1"/>
  <c r="M502" i="1"/>
  <c r="N502" i="1"/>
  <c r="O502" i="1"/>
  <c r="P502" i="1"/>
  <c r="Q502" i="1"/>
  <c r="R502" i="1"/>
  <c r="S502" i="1"/>
  <c r="T502" i="1"/>
  <c r="U502" i="1"/>
  <c r="V502" i="1"/>
  <c r="W502" i="1"/>
  <c r="X502" i="1"/>
  <c r="Y502" i="1"/>
  <c r="Z502" i="1"/>
  <c r="AA502" i="1"/>
  <c r="AB502" i="1"/>
  <c r="AC502" i="1"/>
  <c r="J503" i="1"/>
  <c r="K503" i="1"/>
  <c r="L503" i="1"/>
  <c r="M503" i="1"/>
  <c r="N503" i="1"/>
  <c r="O503" i="1"/>
  <c r="P503" i="1"/>
  <c r="Q503" i="1"/>
  <c r="R503" i="1"/>
  <c r="S503" i="1"/>
  <c r="T503" i="1"/>
  <c r="U503" i="1"/>
  <c r="V503" i="1"/>
  <c r="W503" i="1"/>
  <c r="X503" i="1"/>
  <c r="Y503" i="1"/>
  <c r="Z503" i="1"/>
  <c r="AA503" i="1"/>
  <c r="AB503" i="1"/>
  <c r="AC503" i="1"/>
  <c r="J504" i="1"/>
  <c r="K504" i="1"/>
  <c r="L504" i="1"/>
  <c r="M504" i="1"/>
  <c r="N504" i="1"/>
  <c r="O504" i="1"/>
  <c r="P504" i="1"/>
  <c r="Q504" i="1"/>
  <c r="R504" i="1"/>
  <c r="S504" i="1"/>
  <c r="T504" i="1"/>
  <c r="U504" i="1"/>
  <c r="V504" i="1"/>
  <c r="W504" i="1"/>
  <c r="X504" i="1"/>
  <c r="Y504" i="1"/>
  <c r="Z504" i="1"/>
  <c r="AA504" i="1"/>
  <c r="AB504" i="1"/>
  <c r="AC504" i="1"/>
  <c r="J505" i="1"/>
  <c r="K505" i="1"/>
  <c r="L505" i="1"/>
  <c r="M505" i="1"/>
  <c r="N505" i="1"/>
  <c r="O505" i="1"/>
  <c r="P505" i="1"/>
  <c r="Q505" i="1"/>
  <c r="R505" i="1"/>
  <c r="S505" i="1"/>
  <c r="T505" i="1"/>
  <c r="U505" i="1"/>
  <c r="V505" i="1"/>
  <c r="W505" i="1"/>
  <c r="X505" i="1"/>
  <c r="Y505" i="1"/>
  <c r="Z505" i="1"/>
  <c r="AA505" i="1"/>
  <c r="AB505" i="1"/>
  <c r="AC505" i="1"/>
  <c r="J506" i="1"/>
  <c r="K506" i="1"/>
  <c r="L506" i="1"/>
  <c r="M506" i="1"/>
  <c r="N506" i="1"/>
  <c r="O506" i="1"/>
  <c r="P506" i="1"/>
  <c r="Q506" i="1"/>
  <c r="R506" i="1"/>
  <c r="S506" i="1"/>
  <c r="T506" i="1"/>
  <c r="U506" i="1"/>
  <c r="V506" i="1"/>
  <c r="W506" i="1"/>
  <c r="X506" i="1"/>
  <c r="Y506" i="1"/>
  <c r="Z506" i="1"/>
  <c r="AA506" i="1"/>
  <c r="AB506" i="1"/>
  <c r="AC506" i="1"/>
  <c r="J507" i="1"/>
  <c r="K507" i="1"/>
  <c r="L507" i="1"/>
  <c r="M507" i="1"/>
  <c r="N507" i="1"/>
  <c r="O507" i="1"/>
  <c r="P507" i="1"/>
  <c r="Q507" i="1"/>
  <c r="R507" i="1"/>
  <c r="S507" i="1"/>
  <c r="T507" i="1"/>
  <c r="U507" i="1"/>
  <c r="V507" i="1"/>
  <c r="W507" i="1"/>
  <c r="X507" i="1"/>
  <c r="Y507" i="1"/>
  <c r="Z507" i="1"/>
  <c r="AA507" i="1"/>
  <c r="AB507" i="1"/>
  <c r="AC507" i="1"/>
  <c r="J508" i="1"/>
  <c r="K508" i="1"/>
  <c r="L508" i="1"/>
  <c r="M508" i="1"/>
  <c r="N508" i="1"/>
  <c r="O508" i="1"/>
  <c r="P508" i="1"/>
  <c r="Q508" i="1"/>
  <c r="R508" i="1"/>
  <c r="S508" i="1"/>
  <c r="T508" i="1"/>
  <c r="U508" i="1"/>
  <c r="V508" i="1"/>
  <c r="W508" i="1"/>
  <c r="X508" i="1"/>
  <c r="Y508" i="1"/>
  <c r="Z508" i="1"/>
  <c r="AA508" i="1"/>
  <c r="AB508" i="1"/>
  <c r="AC508" i="1"/>
  <c r="J509" i="1"/>
  <c r="K509" i="1"/>
  <c r="L509" i="1"/>
  <c r="M509" i="1"/>
  <c r="N509" i="1"/>
  <c r="O509" i="1"/>
  <c r="P509" i="1"/>
  <c r="Q509" i="1"/>
  <c r="R509" i="1"/>
  <c r="S509" i="1"/>
  <c r="T509" i="1"/>
  <c r="U509" i="1"/>
  <c r="V509" i="1"/>
  <c r="W509" i="1"/>
  <c r="X509" i="1"/>
  <c r="Y509" i="1"/>
  <c r="Z509" i="1"/>
  <c r="AA509" i="1"/>
  <c r="AB509" i="1"/>
  <c r="AC509" i="1"/>
  <c r="J510" i="1"/>
  <c r="K510" i="1"/>
  <c r="L510" i="1"/>
  <c r="M510" i="1"/>
  <c r="N510" i="1"/>
  <c r="O510" i="1"/>
  <c r="P510" i="1"/>
  <c r="Q510" i="1"/>
  <c r="R510" i="1"/>
  <c r="S510" i="1"/>
  <c r="T510" i="1"/>
  <c r="U510" i="1"/>
  <c r="V510" i="1"/>
  <c r="W510" i="1"/>
  <c r="X510" i="1"/>
  <c r="Y510" i="1"/>
  <c r="Z510" i="1"/>
  <c r="AA510" i="1"/>
  <c r="AB510" i="1"/>
  <c r="AC510" i="1"/>
  <c r="J511" i="1"/>
  <c r="K511" i="1"/>
  <c r="L511" i="1"/>
  <c r="M511" i="1"/>
  <c r="N511" i="1"/>
  <c r="O511" i="1"/>
  <c r="P511" i="1"/>
  <c r="Q511" i="1"/>
  <c r="R511" i="1"/>
  <c r="S511" i="1"/>
  <c r="T511" i="1"/>
  <c r="U511" i="1"/>
  <c r="V511" i="1"/>
  <c r="W511" i="1"/>
  <c r="X511" i="1"/>
  <c r="Y511" i="1"/>
  <c r="Z511" i="1"/>
  <c r="AA511" i="1"/>
  <c r="AB511" i="1"/>
  <c r="AC511" i="1"/>
  <c r="J512" i="1"/>
  <c r="K512" i="1"/>
  <c r="L512" i="1"/>
  <c r="M512" i="1"/>
  <c r="N512" i="1"/>
  <c r="O512" i="1"/>
  <c r="P512" i="1"/>
  <c r="Q512" i="1"/>
  <c r="R512" i="1"/>
  <c r="S512" i="1"/>
  <c r="T512" i="1"/>
  <c r="U512" i="1"/>
  <c r="V512" i="1"/>
  <c r="W512" i="1"/>
  <c r="X512" i="1"/>
  <c r="Y512" i="1"/>
  <c r="Z512" i="1"/>
  <c r="AA512" i="1"/>
  <c r="AB512" i="1"/>
  <c r="AC512" i="1"/>
  <c r="J513" i="1"/>
  <c r="K513" i="1"/>
  <c r="L513" i="1"/>
  <c r="M513" i="1"/>
  <c r="N513" i="1"/>
  <c r="O513" i="1"/>
  <c r="P513" i="1"/>
  <c r="Q513" i="1"/>
  <c r="R513" i="1"/>
  <c r="S513" i="1"/>
  <c r="T513" i="1"/>
  <c r="U513" i="1"/>
  <c r="V513" i="1"/>
  <c r="W513" i="1"/>
  <c r="X513" i="1"/>
  <c r="Y513" i="1"/>
  <c r="Z513" i="1"/>
  <c r="AA513" i="1"/>
  <c r="AB513" i="1"/>
  <c r="AC513" i="1"/>
  <c r="J514" i="1"/>
  <c r="K514" i="1"/>
  <c r="L514" i="1"/>
  <c r="M514" i="1"/>
  <c r="N514" i="1"/>
  <c r="O514" i="1"/>
  <c r="P514" i="1"/>
  <c r="Q514" i="1"/>
  <c r="R514" i="1"/>
  <c r="S514" i="1"/>
  <c r="T514" i="1"/>
  <c r="U514" i="1"/>
  <c r="V514" i="1"/>
  <c r="W514" i="1"/>
  <c r="X514" i="1"/>
  <c r="Y514" i="1"/>
  <c r="Z514" i="1"/>
  <c r="AA514" i="1"/>
  <c r="AB514" i="1"/>
  <c r="AC514" i="1"/>
  <c r="J515" i="1"/>
  <c r="K515" i="1"/>
  <c r="L515" i="1"/>
  <c r="M515" i="1"/>
  <c r="N515" i="1"/>
  <c r="O515" i="1"/>
  <c r="P515" i="1"/>
  <c r="Q515" i="1"/>
  <c r="R515" i="1"/>
  <c r="S515" i="1"/>
  <c r="T515" i="1"/>
  <c r="U515" i="1"/>
  <c r="V515" i="1"/>
  <c r="W515" i="1"/>
  <c r="X515" i="1"/>
  <c r="Y515" i="1"/>
  <c r="Z515" i="1"/>
  <c r="AA515" i="1"/>
  <c r="AB515" i="1"/>
  <c r="AC515" i="1"/>
  <c r="J516" i="1"/>
  <c r="K516" i="1"/>
  <c r="L516" i="1"/>
  <c r="M516" i="1"/>
  <c r="N516" i="1"/>
  <c r="O516" i="1"/>
  <c r="P516" i="1"/>
  <c r="Q516" i="1"/>
  <c r="R516" i="1"/>
  <c r="S516" i="1"/>
  <c r="T516" i="1"/>
  <c r="U516" i="1"/>
  <c r="V516" i="1"/>
  <c r="W516" i="1"/>
  <c r="X516" i="1"/>
  <c r="Y516" i="1"/>
  <c r="Z516" i="1"/>
  <c r="AA516" i="1"/>
  <c r="AB516" i="1"/>
  <c r="AC516" i="1"/>
  <c r="J517" i="1"/>
  <c r="K517" i="1"/>
  <c r="L517" i="1"/>
  <c r="M517" i="1"/>
  <c r="N517" i="1"/>
  <c r="O517" i="1"/>
  <c r="P517" i="1"/>
  <c r="Q517" i="1"/>
  <c r="R517" i="1"/>
  <c r="S517" i="1"/>
  <c r="T517" i="1"/>
  <c r="U517" i="1"/>
  <c r="V517" i="1"/>
  <c r="W517" i="1"/>
  <c r="X517" i="1"/>
  <c r="Y517" i="1"/>
  <c r="Z517" i="1"/>
  <c r="AA517" i="1"/>
  <c r="AB517" i="1"/>
  <c r="AC517" i="1"/>
  <c r="J518" i="1"/>
  <c r="K518" i="1"/>
  <c r="L518" i="1"/>
  <c r="M518" i="1"/>
  <c r="N518" i="1"/>
  <c r="O518" i="1"/>
  <c r="P518" i="1"/>
  <c r="Q518" i="1"/>
  <c r="R518" i="1"/>
  <c r="S518" i="1"/>
  <c r="T518" i="1"/>
  <c r="U518" i="1"/>
  <c r="V518" i="1"/>
  <c r="W518" i="1"/>
  <c r="X518" i="1"/>
  <c r="Y518" i="1"/>
  <c r="Z518" i="1"/>
  <c r="AA518" i="1"/>
  <c r="AB518" i="1"/>
  <c r="AC518" i="1"/>
  <c r="J519" i="1"/>
  <c r="K519" i="1"/>
  <c r="L519" i="1"/>
  <c r="M519" i="1"/>
  <c r="N519" i="1"/>
  <c r="O519" i="1"/>
  <c r="P519" i="1"/>
  <c r="Q519" i="1"/>
  <c r="R519" i="1"/>
  <c r="S519" i="1"/>
  <c r="T519" i="1"/>
  <c r="U519" i="1"/>
  <c r="V519" i="1"/>
  <c r="W519" i="1"/>
  <c r="X519" i="1"/>
  <c r="Y519" i="1"/>
  <c r="Z519" i="1"/>
  <c r="AA519" i="1"/>
  <c r="AB519" i="1"/>
  <c r="AC519" i="1"/>
  <c r="J520" i="1"/>
  <c r="K520" i="1"/>
  <c r="L520" i="1"/>
  <c r="M520" i="1"/>
  <c r="N520" i="1"/>
  <c r="O520" i="1"/>
  <c r="P520" i="1"/>
  <c r="Q520" i="1"/>
  <c r="R520" i="1"/>
  <c r="S520" i="1"/>
  <c r="T520" i="1"/>
  <c r="U520" i="1"/>
  <c r="V520" i="1"/>
  <c r="W520" i="1"/>
  <c r="X520" i="1"/>
  <c r="Y520" i="1"/>
  <c r="Z520" i="1"/>
  <c r="AA520" i="1"/>
  <c r="AB520" i="1"/>
  <c r="AC520" i="1"/>
  <c r="J521" i="1"/>
  <c r="K521" i="1"/>
  <c r="L521" i="1"/>
  <c r="M521" i="1"/>
  <c r="N521" i="1"/>
  <c r="O521" i="1"/>
  <c r="P521" i="1"/>
  <c r="Q521" i="1"/>
  <c r="R521" i="1"/>
  <c r="S521" i="1"/>
  <c r="T521" i="1"/>
  <c r="U521" i="1"/>
  <c r="V521" i="1"/>
  <c r="W521" i="1"/>
  <c r="X521" i="1"/>
  <c r="Y521" i="1"/>
  <c r="Z521" i="1"/>
  <c r="AA521" i="1"/>
  <c r="AB521" i="1"/>
  <c r="AC521" i="1"/>
  <c r="J522" i="1"/>
  <c r="K522" i="1"/>
  <c r="L522" i="1"/>
  <c r="M522" i="1"/>
  <c r="N522" i="1"/>
  <c r="O522" i="1"/>
  <c r="P522" i="1"/>
  <c r="Q522" i="1"/>
  <c r="R522" i="1"/>
  <c r="S522" i="1"/>
  <c r="T522" i="1"/>
  <c r="U522" i="1"/>
  <c r="V522" i="1"/>
  <c r="W522" i="1"/>
  <c r="X522" i="1"/>
  <c r="Y522" i="1"/>
  <c r="Z522" i="1"/>
  <c r="AA522" i="1"/>
  <c r="AB522" i="1"/>
  <c r="AC522" i="1"/>
  <c r="J523" i="1"/>
  <c r="K523" i="1"/>
  <c r="L523" i="1"/>
  <c r="M523" i="1"/>
  <c r="N523" i="1"/>
  <c r="O523" i="1"/>
  <c r="P523" i="1"/>
  <c r="Q523" i="1"/>
  <c r="R523" i="1"/>
  <c r="S523" i="1"/>
  <c r="T523" i="1"/>
  <c r="U523" i="1"/>
  <c r="V523" i="1"/>
  <c r="W523" i="1"/>
  <c r="X523" i="1"/>
  <c r="Y523" i="1"/>
  <c r="Z523" i="1"/>
  <c r="AA523" i="1"/>
  <c r="AB523" i="1"/>
  <c r="AC523" i="1"/>
  <c r="J524" i="1"/>
  <c r="K524" i="1"/>
  <c r="L524" i="1"/>
  <c r="M524" i="1"/>
  <c r="N524" i="1"/>
  <c r="O524" i="1"/>
  <c r="P524" i="1"/>
  <c r="Q524" i="1"/>
  <c r="R524" i="1"/>
  <c r="S524" i="1"/>
  <c r="T524" i="1"/>
  <c r="U524" i="1"/>
  <c r="V524" i="1"/>
  <c r="W524" i="1"/>
  <c r="X524" i="1"/>
  <c r="Y524" i="1"/>
  <c r="Z524" i="1"/>
  <c r="AA524" i="1"/>
  <c r="AB524" i="1"/>
  <c r="AC524" i="1"/>
  <c r="J525" i="1"/>
  <c r="K525" i="1"/>
  <c r="L525" i="1"/>
  <c r="M525" i="1"/>
  <c r="N525" i="1"/>
  <c r="O525" i="1"/>
  <c r="P525" i="1"/>
  <c r="Q525" i="1"/>
  <c r="R525" i="1"/>
  <c r="S525" i="1"/>
  <c r="T525" i="1"/>
  <c r="U525" i="1"/>
  <c r="V525" i="1"/>
  <c r="W525" i="1"/>
  <c r="X525" i="1"/>
  <c r="Y525" i="1"/>
  <c r="Z525" i="1"/>
  <c r="AA525" i="1"/>
  <c r="AB525" i="1"/>
  <c r="AC525" i="1"/>
  <c r="J526" i="1"/>
  <c r="K526" i="1"/>
  <c r="L526" i="1"/>
  <c r="M526" i="1"/>
  <c r="N526" i="1"/>
  <c r="O526" i="1"/>
  <c r="P526" i="1"/>
  <c r="Q526" i="1"/>
  <c r="R526" i="1"/>
  <c r="S526" i="1"/>
  <c r="T526" i="1"/>
  <c r="U526" i="1"/>
  <c r="V526" i="1"/>
  <c r="W526" i="1"/>
  <c r="X526" i="1"/>
  <c r="Y526" i="1"/>
  <c r="Z526" i="1"/>
  <c r="AA526" i="1"/>
  <c r="AB526" i="1"/>
  <c r="AC526" i="1"/>
  <c r="J527" i="1"/>
  <c r="K527" i="1"/>
  <c r="L527" i="1"/>
  <c r="M527" i="1"/>
  <c r="N527" i="1"/>
  <c r="O527" i="1"/>
  <c r="P527" i="1"/>
  <c r="Q527" i="1"/>
  <c r="R527" i="1"/>
  <c r="S527" i="1"/>
  <c r="T527" i="1"/>
  <c r="U527" i="1"/>
  <c r="V527" i="1"/>
  <c r="W527" i="1"/>
  <c r="X527" i="1"/>
  <c r="Y527" i="1"/>
  <c r="Z527" i="1"/>
  <c r="AA527" i="1"/>
  <c r="AB527" i="1"/>
  <c r="AC527" i="1"/>
  <c r="J528" i="1"/>
  <c r="K528" i="1"/>
  <c r="L528" i="1"/>
  <c r="M528" i="1"/>
  <c r="N528" i="1"/>
  <c r="O528" i="1"/>
  <c r="P528" i="1"/>
  <c r="Q528" i="1"/>
  <c r="R528" i="1"/>
  <c r="S528" i="1"/>
  <c r="T528" i="1"/>
  <c r="U528" i="1"/>
  <c r="V528" i="1"/>
  <c r="W528" i="1"/>
  <c r="X528" i="1"/>
  <c r="Y528" i="1"/>
  <c r="Z528" i="1"/>
  <c r="AA528" i="1"/>
  <c r="AB528" i="1"/>
  <c r="AC528" i="1"/>
  <c r="J529" i="1"/>
  <c r="K529" i="1"/>
  <c r="L529" i="1"/>
  <c r="M529" i="1"/>
  <c r="N529" i="1"/>
  <c r="O529" i="1"/>
  <c r="P529" i="1"/>
  <c r="Q529" i="1"/>
  <c r="R529" i="1"/>
  <c r="S529" i="1"/>
  <c r="T529" i="1"/>
  <c r="U529" i="1"/>
  <c r="V529" i="1"/>
  <c r="W529" i="1"/>
  <c r="X529" i="1"/>
  <c r="Y529" i="1"/>
  <c r="Z529" i="1"/>
  <c r="AA529" i="1"/>
  <c r="AB529" i="1"/>
  <c r="AC529" i="1"/>
  <c r="J530" i="1"/>
  <c r="K530" i="1"/>
  <c r="L530" i="1"/>
  <c r="M530" i="1"/>
  <c r="N530" i="1"/>
  <c r="O530" i="1"/>
  <c r="P530" i="1"/>
  <c r="Q530" i="1"/>
  <c r="R530" i="1"/>
  <c r="S530" i="1"/>
  <c r="T530" i="1"/>
  <c r="U530" i="1"/>
  <c r="V530" i="1"/>
  <c r="W530" i="1"/>
  <c r="X530" i="1"/>
  <c r="Y530" i="1"/>
  <c r="Z530" i="1"/>
  <c r="AA530" i="1"/>
  <c r="AB530" i="1"/>
  <c r="AC530" i="1"/>
  <c r="J531" i="1"/>
  <c r="K531" i="1"/>
  <c r="L531" i="1"/>
  <c r="M531" i="1"/>
  <c r="N531" i="1"/>
  <c r="O531" i="1"/>
  <c r="P531" i="1"/>
  <c r="Q531" i="1"/>
  <c r="R531" i="1"/>
  <c r="S531" i="1"/>
  <c r="T531" i="1"/>
  <c r="U531" i="1"/>
  <c r="V531" i="1"/>
  <c r="W531" i="1"/>
  <c r="X531" i="1"/>
  <c r="Y531" i="1"/>
  <c r="Z531" i="1"/>
  <c r="AA531" i="1"/>
  <c r="AB531" i="1"/>
  <c r="AC531" i="1"/>
  <c r="J532" i="1"/>
  <c r="K532" i="1"/>
  <c r="L532" i="1"/>
  <c r="M532" i="1"/>
  <c r="N532" i="1"/>
  <c r="O532" i="1"/>
  <c r="P532" i="1"/>
  <c r="Q532" i="1"/>
  <c r="R532" i="1"/>
  <c r="S532" i="1"/>
  <c r="T532" i="1"/>
  <c r="U532" i="1"/>
  <c r="V532" i="1"/>
  <c r="W532" i="1"/>
  <c r="X532" i="1"/>
  <c r="Y532" i="1"/>
  <c r="Z532" i="1"/>
  <c r="AA532" i="1"/>
  <c r="AB532" i="1"/>
  <c r="AC532" i="1"/>
  <c r="J533" i="1"/>
  <c r="K533" i="1"/>
  <c r="L533" i="1"/>
  <c r="M533" i="1"/>
  <c r="N533" i="1"/>
  <c r="O533" i="1"/>
  <c r="P533" i="1"/>
  <c r="Q533" i="1"/>
  <c r="R533" i="1"/>
  <c r="S533" i="1"/>
  <c r="T533" i="1"/>
  <c r="U533" i="1"/>
  <c r="V533" i="1"/>
  <c r="W533" i="1"/>
  <c r="X533" i="1"/>
  <c r="Y533" i="1"/>
  <c r="Z533" i="1"/>
  <c r="AA533" i="1"/>
  <c r="AB533" i="1"/>
  <c r="AC533" i="1"/>
  <c r="J534" i="1"/>
  <c r="K534" i="1"/>
  <c r="L534" i="1"/>
  <c r="M534" i="1"/>
  <c r="N534" i="1"/>
  <c r="O534" i="1"/>
  <c r="P534" i="1"/>
  <c r="Q534" i="1"/>
  <c r="R534" i="1"/>
  <c r="S534" i="1"/>
  <c r="T534" i="1"/>
  <c r="U534" i="1"/>
  <c r="V534" i="1"/>
  <c r="W534" i="1"/>
  <c r="X534" i="1"/>
  <c r="Y534" i="1"/>
  <c r="Z534" i="1"/>
  <c r="AA534" i="1"/>
  <c r="AB534" i="1"/>
  <c r="AC534" i="1"/>
  <c r="B3" i="3" l="1"/>
  <c r="B4" i="3"/>
  <c r="B5" i="3"/>
  <c r="B6" i="3"/>
  <c r="B7" i="3"/>
  <c r="B8" i="3"/>
  <c r="B9" i="3"/>
  <c r="B10" i="3"/>
  <c r="B11" i="3"/>
  <c r="B12" i="3"/>
  <c r="B13" i="3"/>
  <c r="B14" i="3"/>
  <c r="B15" i="3"/>
  <c r="B16" i="3"/>
  <c r="B17" i="3"/>
  <c r="B18" i="3"/>
  <c r="B19" i="3"/>
  <c r="B20" i="3"/>
  <c r="B21" i="3"/>
  <c r="B22" i="3"/>
  <c r="B23" i="3"/>
  <c r="B24" i="3"/>
  <c r="B25" i="3"/>
  <c r="B26" i="3"/>
  <c r="B27" i="3"/>
  <c r="B28" i="3"/>
  <c r="B29" i="3"/>
  <c r="B30" i="3"/>
  <c r="B31" i="3"/>
  <c r="B32" i="3"/>
  <c r="B33" i="3"/>
  <c r="B34" i="3"/>
  <c r="B35" i="3"/>
  <c r="B36" i="3"/>
  <c r="B37" i="3"/>
  <c r="B38" i="3"/>
  <c r="B39" i="3"/>
  <c r="B2" i="3"/>
  <c r="AC2" i="1" l="1"/>
  <c r="AB2" i="1"/>
  <c r="AA2" i="1"/>
  <c r="Z2" i="1"/>
  <c r="Y2" i="1"/>
  <c r="X2" i="1"/>
  <c r="W2" i="1"/>
  <c r="V2" i="1"/>
  <c r="U2" i="1"/>
  <c r="T2" i="1"/>
  <c r="S2" i="1"/>
  <c r="R2" i="1"/>
  <c r="Q2" i="1"/>
  <c r="P2" i="1"/>
  <c r="O2" i="1"/>
  <c r="N2" i="1"/>
  <c r="M2" i="1"/>
  <c r="L2" i="1"/>
  <c r="K2" i="1"/>
  <c r="J2" i="1"/>
</calcChain>
</file>

<file path=xl/sharedStrings.xml><?xml version="1.0" encoding="utf-8"?>
<sst xmlns="http://schemas.openxmlformats.org/spreadsheetml/2006/main" count="2426" uniqueCount="343">
  <si>
    <t>Model</t>
  </si>
  <si>
    <t>Material</t>
  </si>
  <si>
    <t>Colors</t>
  </si>
  <si>
    <t>Sizes</t>
  </si>
  <si>
    <t>MITCHUM</t>
  </si>
  <si>
    <t>70% Wool - 15% Polyamid - 10% Polyester - 5% Other fibers</t>
  </si>
  <si>
    <t>53 - 54 - 55 - 56 - 57 - 58 - 59 - 60 - 61 - 62 - 63</t>
  </si>
  <si>
    <t>RYAN</t>
  </si>
  <si>
    <t>GOSLING</t>
  </si>
  <si>
    <t>GRASBERG</t>
  </si>
  <si>
    <t>80% Wool - 20% Polyamid</t>
  </si>
  <si>
    <t>VINSON</t>
  </si>
  <si>
    <t>50% Wool - 30% Polyester - 10% Silk - 10% Acrylic</t>
  </si>
  <si>
    <t>EMERSON</t>
  </si>
  <si>
    <t>100% Virgin Wool</t>
  </si>
  <si>
    <t>30% Wool - 70% Polyester</t>
  </si>
  <si>
    <t>55 - 57 - 59 - 59</t>
  </si>
  <si>
    <t>HILL</t>
  </si>
  <si>
    <t>Type</t>
  </si>
  <si>
    <t>BEVERLY HILL</t>
  </si>
  <si>
    <t>CHARLES</t>
  </si>
  <si>
    <t>EDWARDS</t>
  </si>
  <si>
    <t>WILLIAM</t>
  </si>
  <si>
    <t>LEDGER</t>
  </si>
  <si>
    <t>CRISP</t>
  </si>
  <si>
    <t>JANSSON</t>
  </si>
  <si>
    <t>100% Cotton</t>
  </si>
  <si>
    <t>KUBOR</t>
  </si>
  <si>
    <t>SPITZ</t>
  </si>
  <si>
    <t>50% Wool - 50% Polyester</t>
  </si>
  <si>
    <t>STEELE</t>
  </si>
  <si>
    <t>GARRY</t>
  </si>
  <si>
    <t>94% Polyester - 6% Nylon</t>
  </si>
  <si>
    <t>MOORE</t>
  </si>
  <si>
    <t>100% Leather</t>
  </si>
  <si>
    <t>KING OTTO</t>
  </si>
  <si>
    <t>KING</t>
  </si>
  <si>
    <t>STONE</t>
  </si>
  <si>
    <t>STONE OTTO</t>
  </si>
  <si>
    <t>KING QUATTRO</t>
  </si>
  <si>
    <t>DUKE SIX</t>
  </si>
  <si>
    <t>DUKE SIX-S</t>
  </si>
  <si>
    <t>PARTON</t>
  </si>
  <si>
    <t>100% Wool</t>
  </si>
  <si>
    <t>One size</t>
  </si>
  <si>
    <t>DOLLY</t>
  </si>
  <si>
    <t>MERYL</t>
  </si>
  <si>
    <t>98% Cotton - 2% Elastane</t>
  </si>
  <si>
    <t>STREEP</t>
  </si>
  <si>
    <t>CASSICAN</t>
  </si>
  <si>
    <t>57 - 59</t>
  </si>
  <si>
    <t>CHUCK</t>
  </si>
  <si>
    <t>15% Wool - 50% Polyester - 35% Viscose</t>
  </si>
  <si>
    <t>Grey</t>
  </si>
  <si>
    <t>HARTLEY</t>
  </si>
  <si>
    <t>GIORGIO</t>
  </si>
  <si>
    <t>70% Wool - 30% Polyamid</t>
  </si>
  <si>
    <t>KARL</t>
  </si>
  <si>
    <t>OWEN</t>
  </si>
  <si>
    <t>TED</t>
  </si>
  <si>
    <t>BLOOMBERG</t>
  </si>
  <si>
    <t>WILLIS</t>
  </si>
  <si>
    <t>10% Cotton - 57% Polyester - 33% Acrylic</t>
  </si>
  <si>
    <t>9,5 - 10 - 10,5</t>
  </si>
  <si>
    <t>BRUCE</t>
  </si>
  <si>
    <t>WHALES</t>
  </si>
  <si>
    <t>100% Corduroy Cotton</t>
  </si>
  <si>
    <t>SEAL</t>
  </si>
  <si>
    <t>GLAZIC</t>
  </si>
  <si>
    <t>Navy</t>
  </si>
  <si>
    <t>TABARLY</t>
  </si>
  <si>
    <t>MARTABAN</t>
  </si>
  <si>
    <t>61% Cotton - 36% Polyester - 3%PU</t>
  </si>
  <si>
    <t>COLORADO</t>
  </si>
  <si>
    <t>60% Cotton - 40% Polyester</t>
  </si>
  <si>
    <t>MAKASSAR</t>
  </si>
  <si>
    <t>KENDAL</t>
  </si>
  <si>
    <t>AUSTRALIAN</t>
  </si>
  <si>
    <t>100% Buffalo Leather</t>
  </si>
  <si>
    <t>55 - 57 - 59 - 61</t>
  </si>
  <si>
    <t>ARIZONA</t>
  </si>
  <si>
    <t>NEVADA</t>
  </si>
  <si>
    <t>45% Cotton - 55% Polyester</t>
  </si>
  <si>
    <t>DAKOTA</t>
  </si>
  <si>
    <t>KAIRAN</t>
  </si>
  <si>
    <t>100% Polyester</t>
  </si>
  <si>
    <t>MAC LORCA</t>
  </si>
  <si>
    <t>100% Wool Felt</t>
  </si>
  <si>
    <t>MAC TUCKER</t>
  </si>
  <si>
    <t>MAC COY</t>
  </si>
  <si>
    <t>O GOLDWIN</t>
  </si>
  <si>
    <t>MAC SOFT</t>
  </si>
  <si>
    <t>MAC CARTHY</t>
  </si>
  <si>
    <t>MAC PORTER</t>
  </si>
  <si>
    <t>SPARROW</t>
  </si>
  <si>
    <t>GOLDBERG</t>
  </si>
  <si>
    <t>GOOSE</t>
  </si>
  <si>
    <t>56 - 58</t>
  </si>
  <si>
    <t>STRINGY</t>
  </si>
  <si>
    <t>55 - 57 - 59</t>
  </si>
  <si>
    <t>TULIP</t>
  </si>
  <si>
    <t>57</t>
  </si>
  <si>
    <t>YOKO</t>
  </si>
  <si>
    <t>STARLING</t>
  </si>
  <si>
    <t>MAC HAWK</t>
  </si>
  <si>
    <t>Black</t>
  </si>
  <si>
    <t>DON VEGAS</t>
  </si>
  <si>
    <t>DON HAWK</t>
  </si>
  <si>
    <t>DON CHURCH</t>
  </si>
  <si>
    <t>DON CASH 003</t>
  </si>
  <si>
    <t>KATY</t>
  </si>
  <si>
    <t>100% Acrylic</t>
  </si>
  <si>
    <t>53 - 55 - 57 - 59 - 61</t>
  </si>
  <si>
    <t>PERRY</t>
  </si>
  <si>
    <t>JODIE</t>
  </si>
  <si>
    <t>FOSTER</t>
  </si>
  <si>
    <t>FRIDA</t>
  </si>
  <si>
    <t>98% Recycled Polyester - 2% Spandex</t>
  </si>
  <si>
    <t>URSULA</t>
  </si>
  <si>
    <t>BUCK 001</t>
  </si>
  <si>
    <t>LEWIS</t>
  </si>
  <si>
    <t>Red</t>
  </si>
  <si>
    <t>LOUISE 126</t>
  </si>
  <si>
    <t>72% Acrylic - 25% Nylon - 4% Elasthan</t>
  </si>
  <si>
    <t>LOUISE 129</t>
  </si>
  <si>
    <t>LOUISE 127</t>
  </si>
  <si>
    <t>67% Acrylic - 29% Nylon - 4% Elasthan</t>
  </si>
  <si>
    <t>LOUISE 131</t>
  </si>
  <si>
    <t>52% Acrylic - 28% Nylon - 28% Polyester</t>
  </si>
  <si>
    <t>LOUISE 128</t>
  </si>
  <si>
    <t>LOUISE 130</t>
  </si>
  <si>
    <t>MAGGY 8630</t>
  </si>
  <si>
    <t>90% Nylon - 10% Polyester</t>
  </si>
  <si>
    <t>MAGGY 8631</t>
  </si>
  <si>
    <t>MAGGY 8632</t>
  </si>
  <si>
    <t>EDMOND 057</t>
  </si>
  <si>
    <t>EDMOND 051</t>
  </si>
  <si>
    <t>EDMOND 120</t>
  </si>
  <si>
    <t>EDMOND 114</t>
  </si>
  <si>
    <t>70% Acrylic - 30% Nylon</t>
  </si>
  <si>
    <t>EDMOND 055</t>
  </si>
  <si>
    <t>JUSTIN 4130</t>
  </si>
  <si>
    <t>EDMOND 019</t>
  </si>
  <si>
    <t>EDMOND 115</t>
  </si>
  <si>
    <t>EDMOND 110</t>
  </si>
  <si>
    <t>EDMOND 112</t>
  </si>
  <si>
    <t>80% Lambswool - 20% Nylon</t>
  </si>
  <si>
    <t>EDMOND 118</t>
  </si>
  <si>
    <t>EDMOND 121</t>
  </si>
  <si>
    <t>50% Acrylic - 45% Nylon - 5% Wool</t>
  </si>
  <si>
    <t>EDMOND 116</t>
  </si>
  <si>
    <t>EDMOND 117</t>
  </si>
  <si>
    <t>EDMOND 119</t>
  </si>
  <si>
    <t>EDMOND 050</t>
  </si>
  <si>
    <t>EDMOND 088</t>
  </si>
  <si>
    <t>EDMOND 089</t>
  </si>
  <si>
    <t>LOUISE 105</t>
  </si>
  <si>
    <t>LOUISE 106</t>
  </si>
  <si>
    <t>LOUISE 116</t>
  </si>
  <si>
    <t>MAGGY 8621</t>
  </si>
  <si>
    <t>30% Wool - 70% Acrylic</t>
  </si>
  <si>
    <t>LOUISE 110</t>
  </si>
  <si>
    <t>LOUISE 124</t>
  </si>
  <si>
    <t>LOUISE 102</t>
  </si>
  <si>
    <t>LOUISE 091</t>
  </si>
  <si>
    <t>LOUISE 041</t>
  </si>
  <si>
    <t>LOUISE 132</t>
  </si>
  <si>
    <t>67% Acrylic - 27% Nylon - 3% Spandex - 3% Polyester</t>
  </si>
  <si>
    <t>MAGGY 8633</t>
  </si>
  <si>
    <t>MAGGY 8165 BIS</t>
  </si>
  <si>
    <t>MAGGY 8111</t>
  </si>
  <si>
    <t>JUSTIN 8172</t>
  </si>
  <si>
    <t>Pulse 007</t>
  </si>
  <si>
    <t>Pulse 006</t>
  </si>
  <si>
    <t>Pulse 008</t>
  </si>
  <si>
    <t>Pulse 010</t>
  </si>
  <si>
    <t>JUSTIN 8100</t>
  </si>
  <si>
    <t>JUSTIN 8170</t>
  </si>
  <si>
    <t>MAGGY 8601</t>
  </si>
  <si>
    <t>JUSTIN 8600</t>
  </si>
  <si>
    <t>JUSTIN 8634</t>
  </si>
  <si>
    <t>Charcoal</t>
  </si>
  <si>
    <t>ALASKA</t>
  </si>
  <si>
    <t>80% Acrylic - 20% Nylon</t>
  </si>
  <si>
    <t>SIBERIA</t>
  </si>
  <si>
    <t>DRIVER 007</t>
  </si>
  <si>
    <t>7 - 7,5 - 8 - 8,5 - 9 - 9,5 - 10 - 10,5</t>
  </si>
  <si>
    <t>DRIVER 006</t>
  </si>
  <si>
    <t>DRIVER 008</t>
  </si>
  <si>
    <t>97% Acrylic - 3% Elasthan</t>
  </si>
  <si>
    <t>PAINTER 012</t>
  </si>
  <si>
    <t>7 - 7,5 - 8 - 8,5</t>
  </si>
  <si>
    <t>PAINTER 013</t>
  </si>
  <si>
    <t>OSLO</t>
  </si>
  <si>
    <t>INUIT</t>
  </si>
  <si>
    <t>OURAL</t>
  </si>
  <si>
    <t>ALPINA</t>
  </si>
  <si>
    <t>HUSKY</t>
  </si>
  <si>
    <t>50% Acrylic - 30% Wool - 20% Nylon</t>
  </si>
  <si>
    <t>Mustard</t>
  </si>
  <si>
    <t>Khaki</t>
  </si>
  <si>
    <t>White</t>
  </si>
  <si>
    <t>Beige</t>
  </si>
  <si>
    <t>Taupe</t>
  </si>
  <si>
    <t>Offwhite</t>
  </si>
  <si>
    <t>Pearl</t>
  </si>
  <si>
    <t>Pink</t>
  </si>
  <si>
    <t>Cream</t>
  </si>
  <si>
    <t>Rust</t>
  </si>
  <si>
    <t>Blue</t>
  </si>
  <si>
    <t>Raspberry</t>
  </si>
  <si>
    <t>Putty</t>
  </si>
  <si>
    <t>Purple</t>
  </si>
  <si>
    <t>Denim</t>
  </si>
  <si>
    <t>Burgundy</t>
  </si>
  <si>
    <t>Green</t>
  </si>
  <si>
    <t>Brown</t>
  </si>
  <si>
    <t>Coral</t>
  </si>
  <si>
    <t>Orange</t>
  </si>
  <si>
    <t>Light Green</t>
  </si>
  <si>
    <t>Camel</t>
  </si>
  <si>
    <t>Brown (Waterproof)</t>
  </si>
  <si>
    <t>Washed Brown (Non_waterproof)</t>
  </si>
  <si>
    <t>Charcoal (Waterproof)</t>
  </si>
  <si>
    <t>Old pink</t>
  </si>
  <si>
    <t>Tobacco</t>
  </si>
  <si>
    <t>Cognac</t>
  </si>
  <si>
    <t>Washed Black</t>
  </si>
  <si>
    <t>Washed Brown</t>
  </si>
  <si>
    <t>Patchwork</t>
  </si>
  <si>
    <t>ImageName</t>
  </si>
  <si>
    <t>Image</t>
  </si>
  <si>
    <t>red</t>
  </si>
  <si>
    <t>Light Blue</t>
  </si>
  <si>
    <t>Franc</t>
  </si>
  <si>
    <t>Eng</t>
  </si>
  <si>
    <t>BLEU</t>
  </si>
  <si>
    <t>BORDEAUX</t>
  </si>
  <si>
    <t>MARRON</t>
  </si>
  <si>
    <t>VERT</t>
  </si>
  <si>
    <t>TAUPE</t>
  </si>
  <si>
    <t>Models</t>
  </si>
  <si>
    <t>MARINE</t>
  </si>
  <si>
    <t>ANTH</t>
  </si>
  <si>
    <t>NOIR</t>
  </si>
  <si>
    <t>BEIGE</t>
  </si>
  <si>
    <t>GRIS</t>
  </si>
  <si>
    <t>80% Recycled Polyester RecyclГ© 20% Wool/Laine</t>
  </si>
  <si>
    <t>TYPE</t>
  </si>
  <si>
    <t>COGNAC</t>
  </si>
  <si>
    <t>CAMEL</t>
  </si>
  <si>
    <t>ORANGE</t>
  </si>
  <si>
    <t>DENIM</t>
  </si>
  <si>
    <t>NOIRDELAVE</t>
  </si>
  <si>
    <t>MARRONDELAVE</t>
  </si>
  <si>
    <t>ROUILLE</t>
  </si>
  <si>
    <t>TABAC</t>
  </si>
  <si>
    <t>MOUTARDE</t>
  </si>
  <si>
    <t>VIEUXROSE</t>
  </si>
  <si>
    <t>WATERPROOF-MARRON</t>
  </si>
  <si>
    <t>WATERPROOF-ANTHRACITE</t>
  </si>
  <si>
    <t>ROSE</t>
  </si>
  <si>
    <t>ECRU</t>
  </si>
  <si>
    <t>MAUVE</t>
  </si>
  <si>
    <t>CORAIL</t>
  </si>
  <si>
    <t>VERTCLAIR</t>
  </si>
  <si>
    <t>KAKI</t>
  </si>
  <si>
    <t>MASTIC</t>
  </si>
  <si>
    <t>FRAMB</t>
  </si>
  <si>
    <t>PERLE</t>
  </si>
  <si>
    <t>CREME</t>
  </si>
  <si>
    <t>LIGURE</t>
  </si>
  <si>
    <t>FALCON</t>
  </si>
  <si>
    <t>BLEUCLAIR</t>
  </si>
  <si>
    <t>EDMOND057ROUGE</t>
  </si>
  <si>
    <t>EDMOND114ROUGE</t>
  </si>
  <si>
    <t>ROUGE/BORDEAUX</t>
  </si>
  <si>
    <t>ROUGE</t>
  </si>
  <si>
    <t>BLANC/ECRU</t>
  </si>
  <si>
    <t>ImgToSave</t>
  </si>
  <si>
    <t>FREEZE 4301</t>
  </si>
  <si>
    <t>B2B</t>
  </si>
  <si>
    <t>B2C</t>
  </si>
  <si>
    <t>Référence</t>
  </si>
  <si>
    <t>AQUARELLE</t>
  </si>
  <si>
    <t>ARQUETTE</t>
  </si>
  <si>
    <t>BALLERINE</t>
  </si>
  <si>
    <t>BALTORO</t>
  </si>
  <si>
    <t>BUCK 002</t>
  </si>
  <si>
    <t>CAVALIERE</t>
  </si>
  <si>
    <t>COLDY</t>
  </si>
  <si>
    <t>EDMOND 051/K</t>
  </si>
  <si>
    <t>EDMOND 057/K</t>
  </si>
  <si>
    <t>FLOCON</t>
  </si>
  <si>
    <t>FREEZE 3610</t>
  </si>
  <si>
    <t>FREEZE 4610</t>
  </si>
  <si>
    <t>FROSTY</t>
  </si>
  <si>
    <t>HAUSSMAN</t>
  </si>
  <si>
    <t>HUBBARD</t>
  </si>
  <si>
    <t>IGLOO</t>
  </si>
  <si>
    <t>JASPER</t>
  </si>
  <si>
    <t>JUSTIN 8200</t>
  </si>
  <si>
    <t>JUSTIN 8205</t>
  </si>
  <si>
    <t>JUSTIN 8246</t>
  </si>
  <si>
    <t>JUSTIN 8317</t>
  </si>
  <si>
    <t>JUSTIN 8601</t>
  </si>
  <si>
    <t>LOUISE 121</t>
  </si>
  <si>
    <t>LOUISE 127/K</t>
  </si>
  <si>
    <t>LOUISE 128/K</t>
  </si>
  <si>
    <t>LYS</t>
  </si>
  <si>
    <t>MAGGY 8224</t>
  </si>
  <si>
    <t>MAGGY 8633/K</t>
  </si>
  <si>
    <t>MONSTER 001</t>
  </si>
  <si>
    <t>MONSTER 002</t>
  </si>
  <si>
    <t>MORENO</t>
  </si>
  <si>
    <t>OMAR</t>
  </si>
  <si>
    <t>ORISIS</t>
  </si>
  <si>
    <t>PERITO</t>
  </si>
  <si>
    <t>PHOEBE</t>
  </si>
  <si>
    <t>PRUSSE</t>
  </si>
  <si>
    <t>PULSE 006</t>
  </si>
  <si>
    <t>PULSE 006/K</t>
  </si>
  <si>
    <t>PULSE 007</t>
  </si>
  <si>
    <t>PULSE 007/K</t>
  </si>
  <si>
    <t>PULSE 008</t>
  </si>
  <si>
    <t>PULSE 009</t>
  </si>
  <si>
    <t>PULSE 009/K</t>
  </si>
  <si>
    <t>PULSE 010</t>
  </si>
  <si>
    <t>RACHEL</t>
  </si>
  <si>
    <t>STANISLAS</t>
  </si>
  <si>
    <t>TECH 2215</t>
  </si>
  <si>
    <t>TECH 2612</t>
  </si>
  <si>
    <t>TECH 4215</t>
  </si>
  <si>
    <t>TECH 4612</t>
  </si>
  <si>
    <t>TECH 8900</t>
  </si>
  <si>
    <t>TECH 8960</t>
  </si>
  <si>
    <t>TECH 8973</t>
  </si>
  <si>
    <t>TECH A</t>
  </si>
  <si>
    <t>TECH K</t>
  </si>
  <si>
    <t>TRIGGER 011</t>
  </si>
  <si>
    <t>VERSAILLE</t>
  </si>
  <si>
    <t>2B2</t>
  </si>
  <si>
    <t>2BC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</si>
</sst>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9" formatCode="0.00\ \€"/>
    <numFmt numFmtId="170" formatCode="[$$-409]#,##0.00"/>
  </numFmts>
  <fonts count="8" x14ac:knownFonts="1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8"/>
      <name val="Calibri"/>
      <family val="2"/>
      <charset val="204"/>
      <scheme val="minor"/>
    </font>
    <font>
      <sz val="8"/>
      <color indexed="8"/>
      <name val="Arial"/>
      <family val="2"/>
    </font>
    <font>
      <b/>
      <sz val="9"/>
      <color indexed="8"/>
      <name val="Calibri"/>
      <family val="2"/>
    </font>
    <font>
      <sz val="10"/>
      <color indexed="8"/>
      <name val="Calibri"/>
      <family val="2"/>
    </font>
    <font>
      <sz val="7"/>
      <color indexed="8"/>
      <name val="Arial"/>
      <family val="2"/>
    </font>
    <font>
      <sz val="11"/>
      <color indexed="8"/>
      <name val="Calibri"/>
      <family val="2"/>
      <charset val="20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1F1F1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1" fillId="0" borderId="1" xfId="0" applyFont="1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4" fillId="2" borderId="2" xfId="0" applyFont="1" applyFill="1" applyBorder="1" applyAlignment="1">
      <alignment horizontal="left" vertical="center" wrapText="1"/>
    </xf>
    <xf numFmtId="169" fontId="3" fillId="0" borderId="2" xfId="0" applyNumberFormat="1" applyFont="1" applyBorder="1" applyAlignment="1">
      <alignment horizontal="left" vertical="center" shrinkToFit="1"/>
    </xf>
    <xf numFmtId="0" fontId="5" fillId="0" borderId="2" xfId="0" applyFont="1" applyBorder="1" applyAlignment="1">
      <alignment horizontal="left" vertical="center" wrapText="1"/>
    </xf>
    <xf numFmtId="0" fontId="5" fillId="0" borderId="3" xfId="0" applyFont="1" applyBorder="1" applyAlignment="1">
      <alignment horizontal="left" vertical="center" wrapText="1"/>
    </xf>
    <xf numFmtId="169" fontId="6" fillId="0" borderId="2" xfId="0" applyNumberFormat="1" applyFont="1" applyBorder="1" applyAlignment="1">
      <alignment horizontal="left" vertical="center" shrinkToFit="1"/>
    </xf>
    <xf numFmtId="0" fontId="5" fillId="0" borderId="4" xfId="0" applyFont="1" applyBorder="1" applyAlignment="1">
      <alignment horizontal="left" vertical="center" wrapText="1"/>
    </xf>
    <xf numFmtId="169" fontId="3" fillId="0" borderId="5" xfId="0" applyNumberFormat="1" applyFont="1" applyBorder="1" applyAlignment="1">
      <alignment horizontal="left" vertical="center" shrinkToFit="1"/>
    </xf>
    <xf numFmtId="0" fontId="0" fillId="0" borderId="0" xfId="0" applyAlignment="1">
      <alignment horizontal="left" vertical="center"/>
    </xf>
    <xf numFmtId="0" fontId="1" fillId="0" borderId="0" xfId="0" applyFont="1" applyAlignment="1">
      <alignment horizontal="left" vertical="center"/>
    </xf>
    <xf numFmtId="170" fontId="0" fillId="0" borderId="0" xfId="0" applyNumberFormat="1" applyAlignment="1">
      <alignment horizontal="left" vertical="center"/>
    </xf>
    <xf numFmtId="170" fontId="1" fillId="0" borderId="1" xfId="0" applyNumberFormat="1" applyFont="1" applyBorder="1" applyAlignment="1">
      <alignment horizontal="left" vertical="center"/>
    </xf>
    <xf numFmtId="169" fontId="7" fillId="0" borderId="1" xfId="0" applyNumberFormat="1" applyFont="1" applyBorder="1" applyAlignment="1">
      <alignment horizontal="left" vertical="center" shrinkToFit="1"/>
    </xf>
  </cellXfs>
  <cellStyles count="1">
    <cellStyle name="Обычный" xfId="0" builtinId="0"/>
  </cellStyles>
  <dxfs count="593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1" Type="http://schemas.openxmlformats.org/officeDocument/2006/relationships/image" Target="../media/image21.jpg"/><Relationship Id="rId324" Type="http://schemas.openxmlformats.org/officeDocument/2006/relationships/image" Target="../media/image324.jpg"/><Relationship Id="rId170" Type="http://schemas.openxmlformats.org/officeDocument/2006/relationships/image" Target="../media/image170.jpg"/><Relationship Id="rId268" Type="http://schemas.openxmlformats.org/officeDocument/2006/relationships/image" Target="../media/image268.jpg"/><Relationship Id="rId475" Type="http://schemas.openxmlformats.org/officeDocument/2006/relationships/image" Target="../media/image475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g"/><Relationship Id="rId335" Type="http://schemas.openxmlformats.org/officeDocument/2006/relationships/image" Target="../media/image335.jpg"/><Relationship Id="rId377" Type="http://schemas.openxmlformats.org/officeDocument/2006/relationships/image" Target="../media/image377.jpg"/><Relationship Id="rId500" Type="http://schemas.openxmlformats.org/officeDocument/2006/relationships/image" Target="../media/image500.jpg"/><Relationship Id="rId5" Type="http://schemas.openxmlformats.org/officeDocument/2006/relationships/image" Target="../media/image5.jpg"/><Relationship Id="rId181" Type="http://schemas.openxmlformats.org/officeDocument/2006/relationships/image" Target="../media/image181.jpg"/><Relationship Id="rId237" Type="http://schemas.openxmlformats.org/officeDocument/2006/relationships/image" Target="../media/image237.jp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44" Type="http://schemas.openxmlformats.org/officeDocument/2006/relationships/image" Target="../media/image444.jpg"/><Relationship Id="rId486" Type="http://schemas.openxmlformats.org/officeDocument/2006/relationships/image" Target="../media/image486.jpg"/><Relationship Id="rId43" Type="http://schemas.openxmlformats.org/officeDocument/2006/relationships/image" Target="../media/image43.jpg"/><Relationship Id="rId139" Type="http://schemas.openxmlformats.org/officeDocument/2006/relationships/image" Target="../media/image139.jp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g"/><Relationship Id="rId388" Type="http://schemas.openxmlformats.org/officeDocument/2006/relationships/image" Target="../media/image388.jpg"/><Relationship Id="rId511" Type="http://schemas.openxmlformats.org/officeDocument/2006/relationships/image" Target="../media/image511.jp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192" Type="http://schemas.openxmlformats.org/officeDocument/2006/relationships/image" Target="../media/image192.jpg"/><Relationship Id="rId206" Type="http://schemas.openxmlformats.org/officeDocument/2006/relationships/image" Target="../media/image206.jpg"/><Relationship Id="rId413" Type="http://schemas.openxmlformats.org/officeDocument/2006/relationships/image" Target="../media/image413.jpg"/><Relationship Id="rId248" Type="http://schemas.openxmlformats.org/officeDocument/2006/relationships/image" Target="../media/image248.jpg"/><Relationship Id="rId455" Type="http://schemas.openxmlformats.org/officeDocument/2006/relationships/image" Target="../media/image455.jpg"/><Relationship Id="rId497" Type="http://schemas.openxmlformats.org/officeDocument/2006/relationships/image" Target="../media/image497.jpg"/><Relationship Id="rId12" Type="http://schemas.openxmlformats.org/officeDocument/2006/relationships/image" Target="../media/image12.jpg"/><Relationship Id="rId108" Type="http://schemas.openxmlformats.org/officeDocument/2006/relationships/image" Target="../media/image108.jpg"/><Relationship Id="rId315" Type="http://schemas.openxmlformats.org/officeDocument/2006/relationships/image" Target="../media/image315.jpg"/><Relationship Id="rId357" Type="http://schemas.openxmlformats.org/officeDocument/2006/relationships/image" Target="../media/image357.jpg"/><Relationship Id="rId522" Type="http://schemas.openxmlformats.org/officeDocument/2006/relationships/image" Target="../media/image522.jpg"/><Relationship Id="rId54" Type="http://schemas.openxmlformats.org/officeDocument/2006/relationships/image" Target="../media/image54.jpg"/><Relationship Id="rId96" Type="http://schemas.openxmlformats.org/officeDocument/2006/relationships/image" Target="../media/image96.jpg"/><Relationship Id="rId161" Type="http://schemas.openxmlformats.org/officeDocument/2006/relationships/image" Target="../media/image161.jpg"/><Relationship Id="rId217" Type="http://schemas.openxmlformats.org/officeDocument/2006/relationships/image" Target="../media/image217.jp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424" Type="http://schemas.openxmlformats.org/officeDocument/2006/relationships/image" Target="../media/image424.jpg"/><Relationship Id="rId466" Type="http://schemas.openxmlformats.org/officeDocument/2006/relationships/image" Target="../media/image466.jpg"/><Relationship Id="rId23" Type="http://schemas.openxmlformats.org/officeDocument/2006/relationships/image" Target="../media/image23.jpg"/><Relationship Id="rId119" Type="http://schemas.openxmlformats.org/officeDocument/2006/relationships/image" Target="../media/image119.jpg"/><Relationship Id="rId270" Type="http://schemas.openxmlformats.org/officeDocument/2006/relationships/image" Target="../media/image270.jpg"/><Relationship Id="rId326" Type="http://schemas.openxmlformats.org/officeDocument/2006/relationships/image" Target="../media/image326.jpg"/><Relationship Id="rId65" Type="http://schemas.openxmlformats.org/officeDocument/2006/relationships/image" Target="../media/image65.jpg"/><Relationship Id="rId130" Type="http://schemas.openxmlformats.org/officeDocument/2006/relationships/image" Target="../media/image130.jpg"/><Relationship Id="rId368" Type="http://schemas.openxmlformats.org/officeDocument/2006/relationships/image" Target="../media/image368.jpg"/><Relationship Id="rId172" Type="http://schemas.openxmlformats.org/officeDocument/2006/relationships/image" Target="../media/image172.jpg"/><Relationship Id="rId228" Type="http://schemas.openxmlformats.org/officeDocument/2006/relationships/image" Target="../media/image228.jpg"/><Relationship Id="rId435" Type="http://schemas.openxmlformats.org/officeDocument/2006/relationships/image" Target="../media/image435.jpg"/><Relationship Id="rId477" Type="http://schemas.openxmlformats.org/officeDocument/2006/relationships/image" Target="../media/image477.jpg"/><Relationship Id="rId281" Type="http://schemas.openxmlformats.org/officeDocument/2006/relationships/image" Target="../media/image281.jpg"/><Relationship Id="rId337" Type="http://schemas.openxmlformats.org/officeDocument/2006/relationships/image" Target="../media/image337.jpg"/><Relationship Id="rId502" Type="http://schemas.openxmlformats.org/officeDocument/2006/relationships/image" Target="../media/image502.jpg"/><Relationship Id="rId34" Type="http://schemas.openxmlformats.org/officeDocument/2006/relationships/image" Target="../media/image34.jpg"/><Relationship Id="rId76" Type="http://schemas.openxmlformats.org/officeDocument/2006/relationships/image" Target="../media/image76.jpg"/><Relationship Id="rId141" Type="http://schemas.openxmlformats.org/officeDocument/2006/relationships/image" Target="../media/image141.jpg"/><Relationship Id="rId379" Type="http://schemas.openxmlformats.org/officeDocument/2006/relationships/image" Target="../media/image379.jpg"/><Relationship Id="rId7" Type="http://schemas.openxmlformats.org/officeDocument/2006/relationships/image" Target="../media/image7.jpg"/><Relationship Id="rId183" Type="http://schemas.openxmlformats.org/officeDocument/2006/relationships/image" Target="../media/image183.jpg"/><Relationship Id="rId239" Type="http://schemas.openxmlformats.org/officeDocument/2006/relationships/image" Target="../media/image239.jp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446" Type="http://schemas.openxmlformats.org/officeDocument/2006/relationships/image" Target="../media/image446.jpg"/><Relationship Id="rId250" Type="http://schemas.openxmlformats.org/officeDocument/2006/relationships/image" Target="../media/image250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488" Type="http://schemas.openxmlformats.org/officeDocument/2006/relationships/image" Target="../media/image488.jpg"/><Relationship Id="rId45" Type="http://schemas.openxmlformats.org/officeDocument/2006/relationships/image" Target="../media/image45.jpg"/><Relationship Id="rId87" Type="http://schemas.openxmlformats.org/officeDocument/2006/relationships/image" Target="../media/image87.jpg"/><Relationship Id="rId110" Type="http://schemas.openxmlformats.org/officeDocument/2006/relationships/image" Target="../media/image110.jpg"/><Relationship Id="rId348" Type="http://schemas.openxmlformats.org/officeDocument/2006/relationships/image" Target="../media/image348.jpg"/><Relationship Id="rId513" Type="http://schemas.openxmlformats.org/officeDocument/2006/relationships/image" Target="../media/image513.jpg"/><Relationship Id="rId152" Type="http://schemas.openxmlformats.org/officeDocument/2006/relationships/image" Target="../media/image152.jpg"/><Relationship Id="rId194" Type="http://schemas.openxmlformats.org/officeDocument/2006/relationships/image" Target="../media/image194.jpg"/><Relationship Id="rId208" Type="http://schemas.openxmlformats.org/officeDocument/2006/relationships/image" Target="../media/image208.jpg"/><Relationship Id="rId415" Type="http://schemas.openxmlformats.org/officeDocument/2006/relationships/image" Target="../media/image415.jpg"/><Relationship Id="rId457" Type="http://schemas.openxmlformats.org/officeDocument/2006/relationships/image" Target="../media/image457.jpg"/><Relationship Id="rId261" Type="http://schemas.openxmlformats.org/officeDocument/2006/relationships/image" Target="../media/image261.jpg"/><Relationship Id="rId499" Type="http://schemas.openxmlformats.org/officeDocument/2006/relationships/image" Target="../media/image499.jpg"/><Relationship Id="rId14" Type="http://schemas.openxmlformats.org/officeDocument/2006/relationships/image" Target="../media/image14.jpg"/><Relationship Id="rId56" Type="http://schemas.openxmlformats.org/officeDocument/2006/relationships/image" Target="../media/image56.jpg"/><Relationship Id="rId317" Type="http://schemas.openxmlformats.org/officeDocument/2006/relationships/image" Target="../media/image317.jpg"/><Relationship Id="rId359" Type="http://schemas.openxmlformats.org/officeDocument/2006/relationships/image" Target="../media/image359.jpg"/><Relationship Id="rId524" Type="http://schemas.openxmlformats.org/officeDocument/2006/relationships/image" Target="../media/image524.jpg"/><Relationship Id="rId98" Type="http://schemas.openxmlformats.org/officeDocument/2006/relationships/image" Target="../media/image98.jpg"/><Relationship Id="rId121" Type="http://schemas.openxmlformats.org/officeDocument/2006/relationships/image" Target="../media/image121.jpg"/><Relationship Id="rId163" Type="http://schemas.openxmlformats.org/officeDocument/2006/relationships/image" Target="../media/image163.jpg"/><Relationship Id="rId219" Type="http://schemas.openxmlformats.org/officeDocument/2006/relationships/image" Target="../media/image219.jpg"/><Relationship Id="rId370" Type="http://schemas.openxmlformats.org/officeDocument/2006/relationships/image" Target="../media/image370.jpg"/><Relationship Id="rId426" Type="http://schemas.openxmlformats.org/officeDocument/2006/relationships/image" Target="../media/image426.jpg"/><Relationship Id="rId230" Type="http://schemas.openxmlformats.org/officeDocument/2006/relationships/image" Target="../media/image230.jpg"/><Relationship Id="rId468" Type="http://schemas.openxmlformats.org/officeDocument/2006/relationships/image" Target="../media/image468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132" Type="http://schemas.openxmlformats.org/officeDocument/2006/relationships/image" Target="../media/image132.jpg"/><Relationship Id="rId174" Type="http://schemas.openxmlformats.org/officeDocument/2006/relationships/image" Target="../media/image174.jpg"/><Relationship Id="rId381" Type="http://schemas.openxmlformats.org/officeDocument/2006/relationships/image" Target="../media/image381.jpg"/><Relationship Id="rId241" Type="http://schemas.openxmlformats.org/officeDocument/2006/relationships/image" Target="../media/image241.jpg"/><Relationship Id="rId437" Type="http://schemas.openxmlformats.org/officeDocument/2006/relationships/image" Target="../media/image437.jpg"/><Relationship Id="rId479" Type="http://schemas.openxmlformats.org/officeDocument/2006/relationships/image" Target="../media/image479.jpg"/><Relationship Id="rId36" Type="http://schemas.openxmlformats.org/officeDocument/2006/relationships/image" Target="../media/image36.jpg"/><Relationship Id="rId283" Type="http://schemas.openxmlformats.org/officeDocument/2006/relationships/image" Target="../media/image283.jpg"/><Relationship Id="rId339" Type="http://schemas.openxmlformats.org/officeDocument/2006/relationships/image" Target="../media/image339.jpg"/><Relationship Id="rId490" Type="http://schemas.openxmlformats.org/officeDocument/2006/relationships/image" Target="../media/image490.jpg"/><Relationship Id="rId504" Type="http://schemas.openxmlformats.org/officeDocument/2006/relationships/image" Target="../media/image504.jpg"/><Relationship Id="rId78" Type="http://schemas.openxmlformats.org/officeDocument/2006/relationships/image" Target="../media/image78.jpg"/><Relationship Id="rId101" Type="http://schemas.openxmlformats.org/officeDocument/2006/relationships/image" Target="../media/image101.jpg"/><Relationship Id="rId143" Type="http://schemas.openxmlformats.org/officeDocument/2006/relationships/image" Target="../media/image143.jpg"/><Relationship Id="rId185" Type="http://schemas.openxmlformats.org/officeDocument/2006/relationships/image" Target="../media/image185.jpg"/><Relationship Id="rId350" Type="http://schemas.openxmlformats.org/officeDocument/2006/relationships/image" Target="../media/image350.jpg"/><Relationship Id="rId406" Type="http://schemas.openxmlformats.org/officeDocument/2006/relationships/image" Target="../media/image406.jpg"/><Relationship Id="rId9" Type="http://schemas.openxmlformats.org/officeDocument/2006/relationships/image" Target="../media/image9.jpg"/><Relationship Id="rId210" Type="http://schemas.openxmlformats.org/officeDocument/2006/relationships/image" Target="../media/image210.jpg"/><Relationship Id="rId392" Type="http://schemas.openxmlformats.org/officeDocument/2006/relationships/image" Target="../media/image392.jpg"/><Relationship Id="rId448" Type="http://schemas.openxmlformats.org/officeDocument/2006/relationships/image" Target="../media/image448.jpg"/><Relationship Id="rId252" Type="http://schemas.openxmlformats.org/officeDocument/2006/relationships/image" Target="../media/image252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515" Type="http://schemas.openxmlformats.org/officeDocument/2006/relationships/image" Target="../media/image515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g"/><Relationship Id="rId154" Type="http://schemas.openxmlformats.org/officeDocument/2006/relationships/image" Target="../media/image154.jpg"/><Relationship Id="rId361" Type="http://schemas.openxmlformats.org/officeDocument/2006/relationships/image" Target="../media/image361.jpg"/><Relationship Id="rId196" Type="http://schemas.openxmlformats.org/officeDocument/2006/relationships/image" Target="../media/image196.jpg"/><Relationship Id="rId417" Type="http://schemas.openxmlformats.org/officeDocument/2006/relationships/image" Target="../media/image417.jpg"/><Relationship Id="rId459" Type="http://schemas.openxmlformats.org/officeDocument/2006/relationships/image" Target="../media/image459.jpg"/><Relationship Id="rId16" Type="http://schemas.openxmlformats.org/officeDocument/2006/relationships/image" Target="../media/image16.jpg"/><Relationship Id="rId221" Type="http://schemas.openxmlformats.org/officeDocument/2006/relationships/image" Target="../media/image221.jp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470" Type="http://schemas.openxmlformats.org/officeDocument/2006/relationships/image" Target="../media/image470.jpg"/><Relationship Id="rId526" Type="http://schemas.openxmlformats.org/officeDocument/2006/relationships/image" Target="../media/image526.jpg"/><Relationship Id="rId58" Type="http://schemas.openxmlformats.org/officeDocument/2006/relationships/image" Target="../media/image58.jpg"/><Relationship Id="rId123" Type="http://schemas.openxmlformats.org/officeDocument/2006/relationships/image" Target="../media/image123.jpg"/><Relationship Id="rId330" Type="http://schemas.openxmlformats.org/officeDocument/2006/relationships/image" Target="../media/image330.jpg"/><Relationship Id="rId165" Type="http://schemas.openxmlformats.org/officeDocument/2006/relationships/image" Target="../media/image165.jpg"/><Relationship Id="rId372" Type="http://schemas.openxmlformats.org/officeDocument/2006/relationships/image" Target="../media/image372.jpg"/><Relationship Id="rId428" Type="http://schemas.openxmlformats.org/officeDocument/2006/relationships/image" Target="../media/image428.jpg"/><Relationship Id="rId232" Type="http://schemas.openxmlformats.org/officeDocument/2006/relationships/image" Target="../media/image232.jpg"/><Relationship Id="rId274" Type="http://schemas.openxmlformats.org/officeDocument/2006/relationships/image" Target="../media/image274.jpg"/><Relationship Id="rId481" Type="http://schemas.openxmlformats.org/officeDocument/2006/relationships/image" Target="../media/image481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g"/><Relationship Id="rId80" Type="http://schemas.openxmlformats.org/officeDocument/2006/relationships/image" Target="../media/image80.jpg"/><Relationship Id="rId176" Type="http://schemas.openxmlformats.org/officeDocument/2006/relationships/image" Target="../media/image176.jpg"/><Relationship Id="rId341" Type="http://schemas.openxmlformats.org/officeDocument/2006/relationships/image" Target="../media/image341.jpg"/><Relationship Id="rId383" Type="http://schemas.openxmlformats.org/officeDocument/2006/relationships/image" Target="../media/image383.jpg"/><Relationship Id="rId439" Type="http://schemas.openxmlformats.org/officeDocument/2006/relationships/image" Target="../media/image439.jpg"/><Relationship Id="rId201" Type="http://schemas.openxmlformats.org/officeDocument/2006/relationships/image" Target="../media/image201.jpg"/><Relationship Id="rId243" Type="http://schemas.openxmlformats.org/officeDocument/2006/relationships/image" Target="../media/image243.jpg"/><Relationship Id="rId285" Type="http://schemas.openxmlformats.org/officeDocument/2006/relationships/image" Target="../media/image285.jpg"/><Relationship Id="rId450" Type="http://schemas.openxmlformats.org/officeDocument/2006/relationships/image" Target="../media/image450.jpg"/><Relationship Id="rId506" Type="http://schemas.openxmlformats.org/officeDocument/2006/relationships/image" Target="../media/image506.jpg"/><Relationship Id="rId38" Type="http://schemas.openxmlformats.org/officeDocument/2006/relationships/image" Target="../media/image38.jpg"/><Relationship Id="rId103" Type="http://schemas.openxmlformats.org/officeDocument/2006/relationships/image" Target="../media/image103.jpg"/><Relationship Id="rId310" Type="http://schemas.openxmlformats.org/officeDocument/2006/relationships/image" Target="../media/image310.jpg"/><Relationship Id="rId492" Type="http://schemas.openxmlformats.org/officeDocument/2006/relationships/image" Target="../media/image492.jpg"/><Relationship Id="rId91" Type="http://schemas.openxmlformats.org/officeDocument/2006/relationships/image" Target="../media/image91.jpg"/><Relationship Id="rId145" Type="http://schemas.openxmlformats.org/officeDocument/2006/relationships/image" Target="../media/image145.jpg"/><Relationship Id="rId187" Type="http://schemas.openxmlformats.org/officeDocument/2006/relationships/image" Target="../media/image187.jpg"/><Relationship Id="rId352" Type="http://schemas.openxmlformats.org/officeDocument/2006/relationships/image" Target="../media/image352.jp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212" Type="http://schemas.openxmlformats.org/officeDocument/2006/relationships/image" Target="../media/image212.jpg"/><Relationship Id="rId254" Type="http://schemas.openxmlformats.org/officeDocument/2006/relationships/image" Target="../media/image254.jpg"/><Relationship Id="rId49" Type="http://schemas.openxmlformats.org/officeDocument/2006/relationships/image" Target="../media/image49.jpg"/><Relationship Id="rId114" Type="http://schemas.openxmlformats.org/officeDocument/2006/relationships/image" Target="../media/image114.jpg"/><Relationship Id="rId296" Type="http://schemas.openxmlformats.org/officeDocument/2006/relationships/image" Target="../media/image296.jpg"/><Relationship Id="rId461" Type="http://schemas.openxmlformats.org/officeDocument/2006/relationships/image" Target="../media/image461.jpg"/><Relationship Id="rId517" Type="http://schemas.openxmlformats.org/officeDocument/2006/relationships/image" Target="../media/image517.jpg"/><Relationship Id="rId60" Type="http://schemas.openxmlformats.org/officeDocument/2006/relationships/image" Target="../media/image60.jpg"/><Relationship Id="rId156" Type="http://schemas.openxmlformats.org/officeDocument/2006/relationships/image" Target="../media/image156.jpg"/><Relationship Id="rId198" Type="http://schemas.openxmlformats.org/officeDocument/2006/relationships/image" Target="../media/image198.jpg"/><Relationship Id="rId321" Type="http://schemas.openxmlformats.org/officeDocument/2006/relationships/image" Target="../media/image321.jpg"/><Relationship Id="rId363" Type="http://schemas.openxmlformats.org/officeDocument/2006/relationships/image" Target="../media/image363.jpg"/><Relationship Id="rId419" Type="http://schemas.openxmlformats.org/officeDocument/2006/relationships/image" Target="../media/image419.jpg"/><Relationship Id="rId223" Type="http://schemas.openxmlformats.org/officeDocument/2006/relationships/image" Target="../media/image223.jpg"/><Relationship Id="rId430" Type="http://schemas.openxmlformats.org/officeDocument/2006/relationships/image" Target="../media/image430.jpg"/><Relationship Id="rId18" Type="http://schemas.openxmlformats.org/officeDocument/2006/relationships/image" Target="../media/image18.jpg"/><Relationship Id="rId265" Type="http://schemas.openxmlformats.org/officeDocument/2006/relationships/image" Target="../media/image265.jpg"/><Relationship Id="rId472" Type="http://schemas.openxmlformats.org/officeDocument/2006/relationships/image" Target="../media/image472.jpg"/><Relationship Id="rId528" Type="http://schemas.openxmlformats.org/officeDocument/2006/relationships/image" Target="../media/image528.jpg"/><Relationship Id="rId125" Type="http://schemas.openxmlformats.org/officeDocument/2006/relationships/image" Target="../media/image125.jpg"/><Relationship Id="rId167" Type="http://schemas.openxmlformats.org/officeDocument/2006/relationships/image" Target="../media/image167.jpg"/><Relationship Id="rId332" Type="http://schemas.openxmlformats.org/officeDocument/2006/relationships/image" Target="../media/image332.jpg"/><Relationship Id="rId374" Type="http://schemas.openxmlformats.org/officeDocument/2006/relationships/image" Target="../media/image374.jpg"/><Relationship Id="rId71" Type="http://schemas.openxmlformats.org/officeDocument/2006/relationships/image" Target="../media/image71.jpg"/><Relationship Id="rId234" Type="http://schemas.openxmlformats.org/officeDocument/2006/relationships/image" Target="../media/image234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76" Type="http://schemas.openxmlformats.org/officeDocument/2006/relationships/image" Target="../media/image276.jpg"/><Relationship Id="rId441" Type="http://schemas.openxmlformats.org/officeDocument/2006/relationships/image" Target="../media/image441.jpg"/><Relationship Id="rId483" Type="http://schemas.openxmlformats.org/officeDocument/2006/relationships/image" Target="../media/image483.jpg"/><Relationship Id="rId40" Type="http://schemas.openxmlformats.org/officeDocument/2006/relationships/image" Target="../media/image40.jpg"/><Relationship Id="rId136" Type="http://schemas.openxmlformats.org/officeDocument/2006/relationships/image" Target="../media/image136.jpg"/><Relationship Id="rId178" Type="http://schemas.openxmlformats.org/officeDocument/2006/relationships/image" Target="../media/image178.jpg"/><Relationship Id="rId301" Type="http://schemas.openxmlformats.org/officeDocument/2006/relationships/image" Target="../media/image301.jpg"/><Relationship Id="rId343" Type="http://schemas.openxmlformats.org/officeDocument/2006/relationships/image" Target="../media/image343.jpg"/><Relationship Id="rId82" Type="http://schemas.openxmlformats.org/officeDocument/2006/relationships/image" Target="../media/image82.jpg"/><Relationship Id="rId203" Type="http://schemas.openxmlformats.org/officeDocument/2006/relationships/image" Target="../media/image203.jpg"/><Relationship Id="rId385" Type="http://schemas.openxmlformats.org/officeDocument/2006/relationships/image" Target="../media/image385.jpg"/><Relationship Id="rId245" Type="http://schemas.openxmlformats.org/officeDocument/2006/relationships/image" Target="../media/image245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452" Type="http://schemas.openxmlformats.org/officeDocument/2006/relationships/image" Target="../media/image452.jpg"/><Relationship Id="rId494" Type="http://schemas.openxmlformats.org/officeDocument/2006/relationships/image" Target="../media/image494.jpg"/><Relationship Id="rId508" Type="http://schemas.openxmlformats.org/officeDocument/2006/relationships/image" Target="../media/image508.jpg"/><Relationship Id="rId105" Type="http://schemas.openxmlformats.org/officeDocument/2006/relationships/image" Target="../media/image105.jpg"/><Relationship Id="rId147" Type="http://schemas.openxmlformats.org/officeDocument/2006/relationships/image" Target="../media/image147.jpg"/><Relationship Id="rId312" Type="http://schemas.openxmlformats.org/officeDocument/2006/relationships/image" Target="../media/image312.jpg"/><Relationship Id="rId354" Type="http://schemas.openxmlformats.org/officeDocument/2006/relationships/image" Target="../media/image354.jpg"/><Relationship Id="rId51" Type="http://schemas.openxmlformats.org/officeDocument/2006/relationships/image" Target="../media/image51.jpg"/><Relationship Id="rId93" Type="http://schemas.openxmlformats.org/officeDocument/2006/relationships/image" Target="../media/image93.jpg"/><Relationship Id="rId189" Type="http://schemas.openxmlformats.org/officeDocument/2006/relationships/image" Target="../media/image189.jpg"/><Relationship Id="rId396" Type="http://schemas.openxmlformats.org/officeDocument/2006/relationships/image" Target="../media/image396.jpg"/><Relationship Id="rId214" Type="http://schemas.openxmlformats.org/officeDocument/2006/relationships/image" Target="../media/image214.jpg"/><Relationship Id="rId256" Type="http://schemas.openxmlformats.org/officeDocument/2006/relationships/image" Target="../media/image256.jpg"/><Relationship Id="rId298" Type="http://schemas.openxmlformats.org/officeDocument/2006/relationships/image" Target="../media/image298.jpg"/><Relationship Id="rId421" Type="http://schemas.openxmlformats.org/officeDocument/2006/relationships/image" Target="../media/image421.jpg"/><Relationship Id="rId463" Type="http://schemas.openxmlformats.org/officeDocument/2006/relationships/image" Target="../media/image463.jpg"/><Relationship Id="rId519" Type="http://schemas.openxmlformats.org/officeDocument/2006/relationships/image" Target="../media/image519.jpg"/><Relationship Id="rId116" Type="http://schemas.openxmlformats.org/officeDocument/2006/relationships/image" Target="../media/image116.jpg"/><Relationship Id="rId158" Type="http://schemas.openxmlformats.org/officeDocument/2006/relationships/image" Target="../media/image158.jpg"/><Relationship Id="rId323" Type="http://schemas.openxmlformats.org/officeDocument/2006/relationships/image" Target="../media/image323.jpg"/><Relationship Id="rId20" Type="http://schemas.openxmlformats.org/officeDocument/2006/relationships/image" Target="../media/image20.jpg"/><Relationship Id="rId62" Type="http://schemas.openxmlformats.org/officeDocument/2006/relationships/image" Target="../media/image62.jpg"/><Relationship Id="rId365" Type="http://schemas.openxmlformats.org/officeDocument/2006/relationships/image" Target="../media/image365.jpg"/><Relationship Id="rId225" Type="http://schemas.openxmlformats.org/officeDocument/2006/relationships/image" Target="../media/image225.jpg"/><Relationship Id="rId267" Type="http://schemas.openxmlformats.org/officeDocument/2006/relationships/image" Target="../media/image267.jpg"/><Relationship Id="rId432" Type="http://schemas.openxmlformats.org/officeDocument/2006/relationships/image" Target="../media/image432.jpg"/><Relationship Id="rId474" Type="http://schemas.openxmlformats.org/officeDocument/2006/relationships/image" Target="../media/image474.jpg"/><Relationship Id="rId127" Type="http://schemas.openxmlformats.org/officeDocument/2006/relationships/image" Target="../media/image127.jpg"/><Relationship Id="rId31" Type="http://schemas.openxmlformats.org/officeDocument/2006/relationships/image" Target="../media/image31.jpg"/><Relationship Id="rId73" Type="http://schemas.openxmlformats.org/officeDocument/2006/relationships/image" Target="../media/image73.jpg"/><Relationship Id="rId169" Type="http://schemas.openxmlformats.org/officeDocument/2006/relationships/image" Target="../media/image169.jpg"/><Relationship Id="rId334" Type="http://schemas.openxmlformats.org/officeDocument/2006/relationships/image" Target="../media/image334.jpg"/><Relationship Id="rId376" Type="http://schemas.openxmlformats.org/officeDocument/2006/relationships/image" Target="../media/image376.jpg"/><Relationship Id="rId4" Type="http://schemas.openxmlformats.org/officeDocument/2006/relationships/image" Target="../media/image4.jpg"/><Relationship Id="rId180" Type="http://schemas.openxmlformats.org/officeDocument/2006/relationships/image" Target="../media/image180.jpg"/><Relationship Id="rId236" Type="http://schemas.openxmlformats.org/officeDocument/2006/relationships/image" Target="../media/image236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43" Type="http://schemas.openxmlformats.org/officeDocument/2006/relationships/image" Target="../media/image443.jpg"/><Relationship Id="rId303" Type="http://schemas.openxmlformats.org/officeDocument/2006/relationships/image" Target="../media/image303.jpg"/><Relationship Id="rId485" Type="http://schemas.openxmlformats.org/officeDocument/2006/relationships/image" Target="../media/image485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g"/><Relationship Id="rId345" Type="http://schemas.openxmlformats.org/officeDocument/2006/relationships/image" Target="../media/image345.jpg"/><Relationship Id="rId387" Type="http://schemas.openxmlformats.org/officeDocument/2006/relationships/image" Target="../media/image387.jpg"/><Relationship Id="rId510" Type="http://schemas.openxmlformats.org/officeDocument/2006/relationships/image" Target="../media/image510.jpg"/><Relationship Id="rId191" Type="http://schemas.openxmlformats.org/officeDocument/2006/relationships/image" Target="../media/image191.jpg"/><Relationship Id="rId205" Type="http://schemas.openxmlformats.org/officeDocument/2006/relationships/image" Target="../media/image205.jpg"/><Relationship Id="rId247" Type="http://schemas.openxmlformats.org/officeDocument/2006/relationships/image" Target="../media/image247.jpg"/><Relationship Id="rId412" Type="http://schemas.openxmlformats.org/officeDocument/2006/relationships/image" Target="../media/image412.jpg"/><Relationship Id="rId107" Type="http://schemas.openxmlformats.org/officeDocument/2006/relationships/image" Target="../media/image107.jpg"/><Relationship Id="rId289" Type="http://schemas.openxmlformats.org/officeDocument/2006/relationships/image" Target="../media/image289.jpg"/><Relationship Id="rId454" Type="http://schemas.openxmlformats.org/officeDocument/2006/relationships/image" Target="../media/image454.jpg"/><Relationship Id="rId496" Type="http://schemas.openxmlformats.org/officeDocument/2006/relationships/image" Target="../media/image496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g"/><Relationship Id="rId314" Type="http://schemas.openxmlformats.org/officeDocument/2006/relationships/image" Target="../media/image314.jpg"/><Relationship Id="rId356" Type="http://schemas.openxmlformats.org/officeDocument/2006/relationships/image" Target="../media/image356.jpg"/><Relationship Id="rId398" Type="http://schemas.openxmlformats.org/officeDocument/2006/relationships/image" Target="../media/image398.jpg"/><Relationship Id="rId521" Type="http://schemas.openxmlformats.org/officeDocument/2006/relationships/image" Target="../media/image521.jp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216" Type="http://schemas.openxmlformats.org/officeDocument/2006/relationships/image" Target="../media/image216.jpg"/><Relationship Id="rId423" Type="http://schemas.openxmlformats.org/officeDocument/2006/relationships/image" Target="../media/image423.jpg"/><Relationship Id="rId258" Type="http://schemas.openxmlformats.org/officeDocument/2006/relationships/image" Target="../media/image258.jpg"/><Relationship Id="rId465" Type="http://schemas.openxmlformats.org/officeDocument/2006/relationships/image" Target="../media/image465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g"/><Relationship Id="rId325" Type="http://schemas.openxmlformats.org/officeDocument/2006/relationships/image" Target="../media/image325.jpg"/><Relationship Id="rId367" Type="http://schemas.openxmlformats.org/officeDocument/2006/relationships/image" Target="../media/image367.jpg"/><Relationship Id="rId171" Type="http://schemas.openxmlformats.org/officeDocument/2006/relationships/image" Target="../media/image171.jpg"/><Relationship Id="rId227" Type="http://schemas.openxmlformats.org/officeDocument/2006/relationships/image" Target="../media/image227.jpg"/><Relationship Id="rId269" Type="http://schemas.openxmlformats.org/officeDocument/2006/relationships/image" Target="../media/image269.jpg"/><Relationship Id="rId434" Type="http://schemas.openxmlformats.org/officeDocument/2006/relationships/image" Target="../media/image434.jpg"/><Relationship Id="rId476" Type="http://schemas.openxmlformats.org/officeDocument/2006/relationships/image" Target="../media/image476.jpg"/><Relationship Id="rId33" Type="http://schemas.openxmlformats.org/officeDocument/2006/relationships/image" Target="../media/image33.jpg"/><Relationship Id="rId129" Type="http://schemas.openxmlformats.org/officeDocument/2006/relationships/image" Target="../media/image129.jpg"/><Relationship Id="rId280" Type="http://schemas.openxmlformats.org/officeDocument/2006/relationships/image" Target="../media/image280.jpg"/><Relationship Id="rId336" Type="http://schemas.openxmlformats.org/officeDocument/2006/relationships/image" Target="../media/image336.jpg"/><Relationship Id="rId501" Type="http://schemas.openxmlformats.org/officeDocument/2006/relationships/image" Target="../media/image501.jpg"/><Relationship Id="rId75" Type="http://schemas.openxmlformats.org/officeDocument/2006/relationships/image" Target="../media/image75.jpg"/><Relationship Id="rId140" Type="http://schemas.openxmlformats.org/officeDocument/2006/relationships/image" Target="../media/image140.jpg"/><Relationship Id="rId182" Type="http://schemas.openxmlformats.org/officeDocument/2006/relationships/image" Target="../media/image182.jpg"/><Relationship Id="rId378" Type="http://schemas.openxmlformats.org/officeDocument/2006/relationships/image" Target="../media/image378.jpg"/><Relationship Id="rId403" Type="http://schemas.openxmlformats.org/officeDocument/2006/relationships/image" Target="../media/image403.jpg"/><Relationship Id="rId6" Type="http://schemas.openxmlformats.org/officeDocument/2006/relationships/image" Target="../media/image6.jpg"/><Relationship Id="rId238" Type="http://schemas.openxmlformats.org/officeDocument/2006/relationships/image" Target="../media/image238.jpg"/><Relationship Id="rId445" Type="http://schemas.openxmlformats.org/officeDocument/2006/relationships/image" Target="../media/image445.jpg"/><Relationship Id="rId487" Type="http://schemas.openxmlformats.org/officeDocument/2006/relationships/image" Target="../media/image487.jp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jpg"/><Relationship Id="rId512" Type="http://schemas.openxmlformats.org/officeDocument/2006/relationships/image" Target="../media/image512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g"/><Relationship Id="rId389" Type="http://schemas.openxmlformats.org/officeDocument/2006/relationships/image" Target="../media/image389.jpg"/><Relationship Id="rId193" Type="http://schemas.openxmlformats.org/officeDocument/2006/relationships/image" Target="../media/image193.jpg"/><Relationship Id="rId207" Type="http://schemas.openxmlformats.org/officeDocument/2006/relationships/image" Target="../media/image207.jpg"/><Relationship Id="rId249" Type="http://schemas.openxmlformats.org/officeDocument/2006/relationships/image" Target="../media/image249.jpg"/><Relationship Id="rId414" Type="http://schemas.openxmlformats.org/officeDocument/2006/relationships/image" Target="../media/image414.jpg"/><Relationship Id="rId456" Type="http://schemas.openxmlformats.org/officeDocument/2006/relationships/image" Target="../media/image456.jpg"/><Relationship Id="rId498" Type="http://schemas.openxmlformats.org/officeDocument/2006/relationships/image" Target="../media/image498.jpg"/><Relationship Id="rId13" Type="http://schemas.openxmlformats.org/officeDocument/2006/relationships/image" Target="../media/image13.jpg"/><Relationship Id="rId109" Type="http://schemas.openxmlformats.org/officeDocument/2006/relationships/image" Target="../media/image109.jp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23" Type="http://schemas.openxmlformats.org/officeDocument/2006/relationships/image" Target="../media/image523.jpg"/><Relationship Id="rId55" Type="http://schemas.openxmlformats.org/officeDocument/2006/relationships/image" Target="../media/image55.jpg"/><Relationship Id="rId97" Type="http://schemas.openxmlformats.org/officeDocument/2006/relationships/image" Target="../media/image97.jpg"/><Relationship Id="rId120" Type="http://schemas.openxmlformats.org/officeDocument/2006/relationships/image" Target="../media/image120.jpg"/><Relationship Id="rId358" Type="http://schemas.openxmlformats.org/officeDocument/2006/relationships/image" Target="../media/image358.jpg"/><Relationship Id="rId162" Type="http://schemas.openxmlformats.org/officeDocument/2006/relationships/image" Target="../media/image162.jpg"/><Relationship Id="rId218" Type="http://schemas.openxmlformats.org/officeDocument/2006/relationships/image" Target="../media/image218.jpg"/><Relationship Id="rId425" Type="http://schemas.openxmlformats.org/officeDocument/2006/relationships/image" Target="../media/image425.jpg"/><Relationship Id="rId467" Type="http://schemas.openxmlformats.org/officeDocument/2006/relationships/image" Target="../media/image467.jp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jpg"/><Relationship Id="rId327" Type="http://schemas.openxmlformats.org/officeDocument/2006/relationships/image" Target="../media/image327.jpg"/><Relationship Id="rId369" Type="http://schemas.openxmlformats.org/officeDocument/2006/relationships/image" Target="../media/image369.jpg"/><Relationship Id="rId173" Type="http://schemas.openxmlformats.org/officeDocument/2006/relationships/image" Target="../media/image173.jpg"/><Relationship Id="rId229" Type="http://schemas.openxmlformats.org/officeDocument/2006/relationships/image" Target="../media/image229.jpg"/><Relationship Id="rId380" Type="http://schemas.openxmlformats.org/officeDocument/2006/relationships/image" Target="../media/image380.jpg"/><Relationship Id="rId436" Type="http://schemas.openxmlformats.org/officeDocument/2006/relationships/image" Target="../media/image436.jpg"/><Relationship Id="rId240" Type="http://schemas.openxmlformats.org/officeDocument/2006/relationships/image" Target="../media/image240.jpg"/><Relationship Id="rId478" Type="http://schemas.openxmlformats.org/officeDocument/2006/relationships/image" Target="../media/image478.jp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g"/><Relationship Id="rId282" Type="http://schemas.openxmlformats.org/officeDocument/2006/relationships/image" Target="../media/image282.jpg"/><Relationship Id="rId338" Type="http://schemas.openxmlformats.org/officeDocument/2006/relationships/image" Target="../media/image338.jpg"/><Relationship Id="rId503" Type="http://schemas.openxmlformats.org/officeDocument/2006/relationships/image" Target="../media/image503.jpg"/><Relationship Id="rId8" Type="http://schemas.openxmlformats.org/officeDocument/2006/relationships/image" Target="../media/image8.jpg"/><Relationship Id="rId142" Type="http://schemas.openxmlformats.org/officeDocument/2006/relationships/image" Target="../media/image142.jpg"/><Relationship Id="rId184" Type="http://schemas.openxmlformats.org/officeDocument/2006/relationships/image" Target="../media/image184.jp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447" Type="http://schemas.openxmlformats.org/officeDocument/2006/relationships/image" Target="../media/image447.jpg"/><Relationship Id="rId251" Type="http://schemas.openxmlformats.org/officeDocument/2006/relationships/image" Target="../media/image251.jpg"/><Relationship Id="rId489" Type="http://schemas.openxmlformats.org/officeDocument/2006/relationships/image" Target="../media/image489.jp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jpg"/><Relationship Id="rId514" Type="http://schemas.openxmlformats.org/officeDocument/2006/relationships/image" Target="../media/image514.jp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53" Type="http://schemas.openxmlformats.org/officeDocument/2006/relationships/image" Target="../media/image153.jpg"/><Relationship Id="rId195" Type="http://schemas.openxmlformats.org/officeDocument/2006/relationships/image" Target="../media/image195.jpg"/><Relationship Id="rId209" Type="http://schemas.openxmlformats.org/officeDocument/2006/relationships/image" Target="../media/image209.jpg"/><Relationship Id="rId360" Type="http://schemas.openxmlformats.org/officeDocument/2006/relationships/image" Target="../media/image360.jpg"/><Relationship Id="rId416" Type="http://schemas.openxmlformats.org/officeDocument/2006/relationships/image" Target="../media/image416.jpg"/><Relationship Id="rId220" Type="http://schemas.openxmlformats.org/officeDocument/2006/relationships/image" Target="../media/image220.jpg"/><Relationship Id="rId458" Type="http://schemas.openxmlformats.org/officeDocument/2006/relationships/image" Target="../media/image458.jp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525" Type="http://schemas.openxmlformats.org/officeDocument/2006/relationships/image" Target="../media/image525.jpg"/><Relationship Id="rId99" Type="http://schemas.openxmlformats.org/officeDocument/2006/relationships/image" Target="../media/image99.jpg"/><Relationship Id="rId122" Type="http://schemas.openxmlformats.org/officeDocument/2006/relationships/image" Target="../media/image122.jpg"/><Relationship Id="rId164" Type="http://schemas.openxmlformats.org/officeDocument/2006/relationships/image" Target="../media/image164.jpg"/><Relationship Id="rId371" Type="http://schemas.openxmlformats.org/officeDocument/2006/relationships/image" Target="../media/image371.jpg"/><Relationship Id="rId427" Type="http://schemas.openxmlformats.org/officeDocument/2006/relationships/image" Target="../media/image427.jpg"/><Relationship Id="rId469" Type="http://schemas.openxmlformats.org/officeDocument/2006/relationships/image" Target="../media/image469.jpg"/><Relationship Id="rId26" Type="http://schemas.openxmlformats.org/officeDocument/2006/relationships/image" Target="../media/image26.jpg"/><Relationship Id="rId231" Type="http://schemas.openxmlformats.org/officeDocument/2006/relationships/image" Target="../media/image231.jp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480" Type="http://schemas.openxmlformats.org/officeDocument/2006/relationships/image" Target="../media/image480.jpg"/><Relationship Id="rId68" Type="http://schemas.openxmlformats.org/officeDocument/2006/relationships/image" Target="../media/image68.jpg"/><Relationship Id="rId133" Type="http://schemas.openxmlformats.org/officeDocument/2006/relationships/image" Target="../media/image133.jpg"/><Relationship Id="rId175" Type="http://schemas.openxmlformats.org/officeDocument/2006/relationships/image" Target="../media/image175.jpg"/><Relationship Id="rId340" Type="http://schemas.openxmlformats.org/officeDocument/2006/relationships/image" Target="../media/image340.jpg"/><Relationship Id="rId200" Type="http://schemas.openxmlformats.org/officeDocument/2006/relationships/image" Target="../media/image200.jpg"/><Relationship Id="rId382" Type="http://schemas.openxmlformats.org/officeDocument/2006/relationships/image" Target="../media/image382.jpg"/><Relationship Id="rId438" Type="http://schemas.openxmlformats.org/officeDocument/2006/relationships/image" Target="../media/image438.jpg"/><Relationship Id="rId242" Type="http://schemas.openxmlformats.org/officeDocument/2006/relationships/image" Target="../media/image242.jpg"/><Relationship Id="rId284" Type="http://schemas.openxmlformats.org/officeDocument/2006/relationships/image" Target="../media/image284.jpg"/><Relationship Id="rId491" Type="http://schemas.openxmlformats.org/officeDocument/2006/relationships/image" Target="../media/image491.jpg"/><Relationship Id="rId505" Type="http://schemas.openxmlformats.org/officeDocument/2006/relationships/image" Target="../media/image505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jpg"/><Relationship Id="rId144" Type="http://schemas.openxmlformats.org/officeDocument/2006/relationships/image" Target="../media/image144.jpg"/><Relationship Id="rId90" Type="http://schemas.openxmlformats.org/officeDocument/2006/relationships/image" Target="../media/image90.jpg"/><Relationship Id="rId186" Type="http://schemas.openxmlformats.org/officeDocument/2006/relationships/image" Target="../media/image186.jpg"/><Relationship Id="rId351" Type="http://schemas.openxmlformats.org/officeDocument/2006/relationships/image" Target="../media/image351.jpg"/><Relationship Id="rId393" Type="http://schemas.openxmlformats.org/officeDocument/2006/relationships/image" Target="../media/image393.jpg"/><Relationship Id="rId407" Type="http://schemas.openxmlformats.org/officeDocument/2006/relationships/image" Target="../media/image407.jpg"/><Relationship Id="rId449" Type="http://schemas.openxmlformats.org/officeDocument/2006/relationships/image" Target="../media/image449.jpg"/><Relationship Id="rId211" Type="http://schemas.openxmlformats.org/officeDocument/2006/relationships/image" Target="../media/image211.jpg"/><Relationship Id="rId253" Type="http://schemas.openxmlformats.org/officeDocument/2006/relationships/image" Target="../media/image253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60" Type="http://schemas.openxmlformats.org/officeDocument/2006/relationships/image" Target="../media/image460.jpg"/><Relationship Id="rId516" Type="http://schemas.openxmlformats.org/officeDocument/2006/relationships/image" Target="../media/image516.jpg"/><Relationship Id="rId48" Type="http://schemas.openxmlformats.org/officeDocument/2006/relationships/image" Target="../media/image48.jpg"/><Relationship Id="rId113" Type="http://schemas.openxmlformats.org/officeDocument/2006/relationships/image" Target="../media/image113.jpg"/><Relationship Id="rId320" Type="http://schemas.openxmlformats.org/officeDocument/2006/relationships/image" Target="../media/image320.jpg"/><Relationship Id="rId155" Type="http://schemas.openxmlformats.org/officeDocument/2006/relationships/image" Target="../media/image155.jpg"/><Relationship Id="rId197" Type="http://schemas.openxmlformats.org/officeDocument/2006/relationships/image" Target="../media/image197.jpg"/><Relationship Id="rId362" Type="http://schemas.openxmlformats.org/officeDocument/2006/relationships/image" Target="../media/image362.jpg"/><Relationship Id="rId418" Type="http://schemas.openxmlformats.org/officeDocument/2006/relationships/image" Target="../media/image418.jpg"/><Relationship Id="rId222" Type="http://schemas.openxmlformats.org/officeDocument/2006/relationships/image" Target="../media/image222.jpg"/><Relationship Id="rId264" Type="http://schemas.openxmlformats.org/officeDocument/2006/relationships/image" Target="../media/image264.jpg"/><Relationship Id="rId471" Type="http://schemas.openxmlformats.org/officeDocument/2006/relationships/image" Target="../media/image471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g"/><Relationship Id="rId527" Type="http://schemas.openxmlformats.org/officeDocument/2006/relationships/image" Target="../media/image527.jpg"/><Relationship Id="rId70" Type="http://schemas.openxmlformats.org/officeDocument/2006/relationships/image" Target="../media/image70.jpg"/><Relationship Id="rId166" Type="http://schemas.openxmlformats.org/officeDocument/2006/relationships/image" Target="../media/image166.jpg"/><Relationship Id="rId331" Type="http://schemas.openxmlformats.org/officeDocument/2006/relationships/image" Target="../media/image331.jpg"/><Relationship Id="rId373" Type="http://schemas.openxmlformats.org/officeDocument/2006/relationships/image" Target="../media/image373.jpg"/><Relationship Id="rId429" Type="http://schemas.openxmlformats.org/officeDocument/2006/relationships/image" Target="../media/image429.jpg"/><Relationship Id="rId1" Type="http://schemas.openxmlformats.org/officeDocument/2006/relationships/image" Target="../media/image1.jpg"/><Relationship Id="rId233" Type="http://schemas.openxmlformats.org/officeDocument/2006/relationships/image" Target="../media/image233.jpg"/><Relationship Id="rId440" Type="http://schemas.openxmlformats.org/officeDocument/2006/relationships/image" Target="../media/image440.jpg"/><Relationship Id="rId28" Type="http://schemas.openxmlformats.org/officeDocument/2006/relationships/image" Target="../media/image28.jpg"/><Relationship Id="rId275" Type="http://schemas.openxmlformats.org/officeDocument/2006/relationships/image" Target="../media/image275.jpg"/><Relationship Id="rId300" Type="http://schemas.openxmlformats.org/officeDocument/2006/relationships/image" Target="../media/image300.jpg"/><Relationship Id="rId482" Type="http://schemas.openxmlformats.org/officeDocument/2006/relationships/image" Target="../media/image482.jpg"/><Relationship Id="rId81" Type="http://schemas.openxmlformats.org/officeDocument/2006/relationships/image" Target="../media/image81.jpg"/><Relationship Id="rId135" Type="http://schemas.openxmlformats.org/officeDocument/2006/relationships/image" Target="../media/image135.jpg"/><Relationship Id="rId177" Type="http://schemas.openxmlformats.org/officeDocument/2006/relationships/image" Target="../media/image177.jpg"/><Relationship Id="rId342" Type="http://schemas.openxmlformats.org/officeDocument/2006/relationships/image" Target="../media/image342.jpg"/><Relationship Id="rId384" Type="http://schemas.openxmlformats.org/officeDocument/2006/relationships/image" Target="../media/image384.jpg"/><Relationship Id="rId202" Type="http://schemas.openxmlformats.org/officeDocument/2006/relationships/image" Target="../media/image202.jpg"/><Relationship Id="rId244" Type="http://schemas.openxmlformats.org/officeDocument/2006/relationships/image" Target="../media/image244.jpg"/><Relationship Id="rId39" Type="http://schemas.openxmlformats.org/officeDocument/2006/relationships/image" Target="../media/image39.jpg"/><Relationship Id="rId286" Type="http://schemas.openxmlformats.org/officeDocument/2006/relationships/image" Target="../media/image286.jpg"/><Relationship Id="rId451" Type="http://schemas.openxmlformats.org/officeDocument/2006/relationships/image" Target="../media/image451.jpg"/><Relationship Id="rId493" Type="http://schemas.openxmlformats.org/officeDocument/2006/relationships/image" Target="../media/image493.jpg"/><Relationship Id="rId507" Type="http://schemas.openxmlformats.org/officeDocument/2006/relationships/image" Target="../media/image507.jpg"/><Relationship Id="rId50" Type="http://schemas.openxmlformats.org/officeDocument/2006/relationships/image" Target="../media/image50.jpg"/><Relationship Id="rId104" Type="http://schemas.openxmlformats.org/officeDocument/2006/relationships/image" Target="../media/image104.jpg"/><Relationship Id="rId146" Type="http://schemas.openxmlformats.org/officeDocument/2006/relationships/image" Target="../media/image146.jpg"/><Relationship Id="rId188" Type="http://schemas.openxmlformats.org/officeDocument/2006/relationships/image" Target="../media/image188.jpg"/><Relationship Id="rId311" Type="http://schemas.openxmlformats.org/officeDocument/2006/relationships/image" Target="../media/image311.jpg"/><Relationship Id="rId353" Type="http://schemas.openxmlformats.org/officeDocument/2006/relationships/image" Target="../media/image353.jp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92" Type="http://schemas.openxmlformats.org/officeDocument/2006/relationships/image" Target="../media/image92.jpg"/><Relationship Id="rId213" Type="http://schemas.openxmlformats.org/officeDocument/2006/relationships/image" Target="../media/image213.jpg"/><Relationship Id="rId420" Type="http://schemas.openxmlformats.org/officeDocument/2006/relationships/image" Target="../media/image420.jpg"/><Relationship Id="rId255" Type="http://schemas.openxmlformats.org/officeDocument/2006/relationships/image" Target="../media/image255.jpg"/><Relationship Id="rId297" Type="http://schemas.openxmlformats.org/officeDocument/2006/relationships/image" Target="../media/image297.jpg"/><Relationship Id="rId462" Type="http://schemas.openxmlformats.org/officeDocument/2006/relationships/image" Target="../media/image462.jpg"/><Relationship Id="rId518" Type="http://schemas.openxmlformats.org/officeDocument/2006/relationships/image" Target="../media/image518.jpg"/><Relationship Id="rId115" Type="http://schemas.openxmlformats.org/officeDocument/2006/relationships/image" Target="../media/image115.jpg"/><Relationship Id="rId157" Type="http://schemas.openxmlformats.org/officeDocument/2006/relationships/image" Target="../media/image157.jpg"/><Relationship Id="rId322" Type="http://schemas.openxmlformats.org/officeDocument/2006/relationships/image" Target="../media/image322.jpg"/><Relationship Id="rId364" Type="http://schemas.openxmlformats.org/officeDocument/2006/relationships/image" Target="../media/image364.jpg"/><Relationship Id="rId61" Type="http://schemas.openxmlformats.org/officeDocument/2006/relationships/image" Target="../media/image61.jpg"/><Relationship Id="rId199" Type="http://schemas.openxmlformats.org/officeDocument/2006/relationships/image" Target="../media/image199.jp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66" Type="http://schemas.openxmlformats.org/officeDocument/2006/relationships/image" Target="../media/image266.jpg"/><Relationship Id="rId431" Type="http://schemas.openxmlformats.org/officeDocument/2006/relationships/image" Target="../media/image431.jpg"/><Relationship Id="rId473" Type="http://schemas.openxmlformats.org/officeDocument/2006/relationships/image" Target="../media/image473.jpg"/><Relationship Id="rId30" Type="http://schemas.openxmlformats.org/officeDocument/2006/relationships/image" Target="../media/image30.jpg"/><Relationship Id="rId126" Type="http://schemas.openxmlformats.org/officeDocument/2006/relationships/image" Target="../media/image126.jpg"/><Relationship Id="rId168" Type="http://schemas.openxmlformats.org/officeDocument/2006/relationships/image" Target="../media/image168.jpg"/><Relationship Id="rId333" Type="http://schemas.openxmlformats.org/officeDocument/2006/relationships/image" Target="../media/image333.jpg"/><Relationship Id="rId72" Type="http://schemas.openxmlformats.org/officeDocument/2006/relationships/image" Target="../media/image72.jpg"/><Relationship Id="rId375" Type="http://schemas.openxmlformats.org/officeDocument/2006/relationships/image" Target="../media/image375.jpg"/><Relationship Id="rId3" Type="http://schemas.openxmlformats.org/officeDocument/2006/relationships/image" Target="../media/image3.jpg"/><Relationship Id="rId235" Type="http://schemas.openxmlformats.org/officeDocument/2006/relationships/image" Target="../media/image235.jpg"/><Relationship Id="rId277" Type="http://schemas.openxmlformats.org/officeDocument/2006/relationships/image" Target="../media/image277.jpg"/><Relationship Id="rId400" Type="http://schemas.openxmlformats.org/officeDocument/2006/relationships/image" Target="../media/image400.jpg"/><Relationship Id="rId442" Type="http://schemas.openxmlformats.org/officeDocument/2006/relationships/image" Target="../media/image442.jpg"/><Relationship Id="rId484" Type="http://schemas.openxmlformats.org/officeDocument/2006/relationships/image" Target="../media/image484.jpg"/><Relationship Id="rId137" Type="http://schemas.openxmlformats.org/officeDocument/2006/relationships/image" Target="../media/image137.jpg"/><Relationship Id="rId302" Type="http://schemas.openxmlformats.org/officeDocument/2006/relationships/image" Target="../media/image302.jpg"/><Relationship Id="rId344" Type="http://schemas.openxmlformats.org/officeDocument/2006/relationships/image" Target="../media/image344.jpg"/><Relationship Id="rId41" Type="http://schemas.openxmlformats.org/officeDocument/2006/relationships/image" Target="../media/image41.jpg"/><Relationship Id="rId83" Type="http://schemas.openxmlformats.org/officeDocument/2006/relationships/image" Target="../media/image83.jpg"/><Relationship Id="rId179" Type="http://schemas.openxmlformats.org/officeDocument/2006/relationships/image" Target="../media/image179.jpg"/><Relationship Id="rId386" Type="http://schemas.openxmlformats.org/officeDocument/2006/relationships/image" Target="../media/image386.jpg"/><Relationship Id="rId190" Type="http://schemas.openxmlformats.org/officeDocument/2006/relationships/image" Target="../media/image190.jpg"/><Relationship Id="rId204" Type="http://schemas.openxmlformats.org/officeDocument/2006/relationships/image" Target="../media/image204.jpg"/><Relationship Id="rId246" Type="http://schemas.openxmlformats.org/officeDocument/2006/relationships/image" Target="../media/image246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453" Type="http://schemas.openxmlformats.org/officeDocument/2006/relationships/image" Target="../media/image453.jpg"/><Relationship Id="rId509" Type="http://schemas.openxmlformats.org/officeDocument/2006/relationships/image" Target="../media/image509.jpg"/><Relationship Id="rId106" Type="http://schemas.openxmlformats.org/officeDocument/2006/relationships/image" Target="../media/image106.jpg"/><Relationship Id="rId313" Type="http://schemas.openxmlformats.org/officeDocument/2006/relationships/image" Target="../media/image313.jpg"/><Relationship Id="rId495" Type="http://schemas.openxmlformats.org/officeDocument/2006/relationships/image" Target="../media/image495.jpg"/><Relationship Id="rId10" Type="http://schemas.openxmlformats.org/officeDocument/2006/relationships/image" Target="../media/image10.jpg"/><Relationship Id="rId52" Type="http://schemas.openxmlformats.org/officeDocument/2006/relationships/image" Target="../media/image52.jpg"/><Relationship Id="rId94" Type="http://schemas.openxmlformats.org/officeDocument/2006/relationships/image" Target="../media/image94.jpg"/><Relationship Id="rId148" Type="http://schemas.openxmlformats.org/officeDocument/2006/relationships/image" Target="../media/image148.jpg"/><Relationship Id="rId355" Type="http://schemas.openxmlformats.org/officeDocument/2006/relationships/image" Target="../media/image355.jpg"/><Relationship Id="rId397" Type="http://schemas.openxmlformats.org/officeDocument/2006/relationships/image" Target="../media/image397.jpg"/><Relationship Id="rId520" Type="http://schemas.openxmlformats.org/officeDocument/2006/relationships/image" Target="../media/image520.jpg"/><Relationship Id="rId215" Type="http://schemas.openxmlformats.org/officeDocument/2006/relationships/image" Target="../media/image215.jpg"/><Relationship Id="rId257" Type="http://schemas.openxmlformats.org/officeDocument/2006/relationships/image" Target="../media/image257.jpg"/><Relationship Id="rId422" Type="http://schemas.openxmlformats.org/officeDocument/2006/relationships/image" Target="../media/image422.jpg"/><Relationship Id="rId464" Type="http://schemas.openxmlformats.org/officeDocument/2006/relationships/image" Target="../media/image464.jpg"/><Relationship Id="rId299" Type="http://schemas.openxmlformats.org/officeDocument/2006/relationships/image" Target="../media/image299.jpg"/><Relationship Id="rId63" Type="http://schemas.openxmlformats.org/officeDocument/2006/relationships/image" Target="../media/image63.jpg"/><Relationship Id="rId159" Type="http://schemas.openxmlformats.org/officeDocument/2006/relationships/image" Target="../media/image159.jpg"/><Relationship Id="rId366" Type="http://schemas.openxmlformats.org/officeDocument/2006/relationships/image" Target="../media/image366.jpg"/><Relationship Id="rId226" Type="http://schemas.openxmlformats.org/officeDocument/2006/relationships/image" Target="../media/image226.jpg"/><Relationship Id="rId433" Type="http://schemas.openxmlformats.org/officeDocument/2006/relationships/image" Target="../media/image433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82550</xdr:colOff>
      <xdr:row>1</xdr:row>
      <xdr:rowOff>21230</xdr:rowOff>
    </xdr:from>
    <xdr:to>
      <xdr:col>0</xdr:col>
      <xdr:colOff>1860550</xdr:colOff>
      <xdr:row>1</xdr:row>
      <xdr:rowOff>1798045</xdr:rowOff>
    </xdr:to>
    <xdr:pic>
      <xdr:nvPicPr>
        <xdr:cNvPr id="889" name="Рисунок 888">
          <a:extLst>
            <a:ext uri="{FF2B5EF4-FFF2-40B4-BE49-F238E27FC236}">
              <a16:creationId xmlns:a16="http://schemas.microsoft.com/office/drawing/2014/main" id="{61896EFD-BE45-4D54-BBAA-08CB77FE59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11730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</xdr:row>
      <xdr:rowOff>25400</xdr:rowOff>
    </xdr:from>
    <xdr:to>
      <xdr:col>0</xdr:col>
      <xdr:colOff>1860550</xdr:colOff>
      <xdr:row>2</xdr:row>
      <xdr:rowOff>1803400</xdr:rowOff>
    </xdr:to>
    <xdr:pic>
      <xdr:nvPicPr>
        <xdr:cNvPr id="891" name="Рисунок 890">
          <a:extLst>
            <a:ext uri="{FF2B5EF4-FFF2-40B4-BE49-F238E27FC236}">
              <a16:creationId xmlns:a16="http://schemas.microsoft.com/office/drawing/2014/main" id="{5EB4CD7D-2667-4D3B-95B2-936E080E1D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351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</xdr:row>
      <xdr:rowOff>25400</xdr:rowOff>
    </xdr:from>
    <xdr:to>
      <xdr:col>0</xdr:col>
      <xdr:colOff>1860550</xdr:colOff>
      <xdr:row>3</xdr:row>
      <xdr:rowOff>1803400</xdr:rowOff>
    </xdr:to>
    <xdr:pic>
      <xdr:nvPicPr>
        <xdr:cNvPr id="893" name="Рисунок 892">
          <a:extLst>
            <a:ext uri="{FF2B5EF4-FFF2-40B4-BE49-F238E27FC236}">
              <a16:creationId xmlns:a16="http://schemas.microsoft.com/office/drawing/2014/main" id="{FFBE23B4-6719-47B4-A46B-A31A4F122E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8639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</xdr:row>
      <xdr:rowOff>25400</xdr:rowOff>
    </xdr:from>
    <xdr:to>
      <xdr:col>0</xdr:col>
      <xdr:colOff>1860550</xdr:colOff>
      <xdr:row>4</xdr:row>
      <xdr:rowOff>1803400</xdr:rowOff>
    </xdr:to>
    <xdr:pic>
      <xdr:nvPicPr>
        <xdr:cNvPr id="895" name="Рисунок 894">
          <a:extLst>
            <a:ext uri="{FF2B5EF4-FFF2-40B4-BE49-F238E27FC236}">
              <a16:creationId xmlns:a16="http://schemas.microsoft.com/office/drawing/2014/main" id="{C72EF692-A7FB-4683-BD7A-C2B0AE0F38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6927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</xdr:row>
      <xdr:rowOff>24808</xdr:rowOff>
    </xdr:from>
    <xdr:to>
      <xdr:col>0</xdr:col>
      <xdr:colOff>1860550</xdr:colOff>
      <xdr:row>5</xdr:row>
      <xdr:rowOff>1803993</xdr:rowOff>
    </xdr:to>
    <xdr:pic>
      <xdr:nvPicPr>
        <xdr:cNvPr id="897" name="Рисунок 896">
          <a:extLst>
            <a:ext uri="{FF2B5EF4-FFF2-40B4-BE49-F238E27FC236}">
              <a16:creationId xmlns:a16="http://schemas.microsoft.com/office/drawing/2014/main" id="{D5B24ACC-8254-47EC-8D69-B13B87B97B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520983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6</xdr:row>
      <xdr:rowOff>25400</xdr:rowOff>
    </xdr:from>
    <xdr:to>
      <xdr:col>0</xdr:col>
      <xdr:colOff>1860550</xdr:colOff>
      <xdr:row>6</xdr:row>
      <xdr:rowOff>1803400</xdr:rowOff>
    </xdr:to>
    <xdr:pic>
      <xdr:nvPicPr>
        <xdr:cNvPr id="899" name="Рисунок 898">
          <a:extLst>
            <a:ext uri="{FF2B5EF4-FFF2-40B4-BE49-F238E27FC236}">
              <a16:creationId xmlns:a16="http://schemas.microsoft.com/office/drawing/2014/main" id="{F1BFBCE8-F8D3-4704-9A14-80E48A882C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93503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7</xdr:row>
      <xdr:rowOff>25400</xdr:rowOff>
    </xdr:from>
    <xdr:to>
      <xdr:col>0</xdr:col>
      <xdr:colOff>1860550</xdr:colOff>
      <xdr:row>7</xdr:row>
      <xdr:rowOff>1803400</xdr:rowOff>
    </xdr:to>
    <xdr:pic>
      <xdr:nvPicPr>
        <xdr:cNvPr id="901" name="Рисунок 900">
          <a:extLst>
            <a:ext uri="{FF2B5EF4-FFF2-40B4-BE49-F238E27FC236}">
              <a16:creationId xmlns:a16="http://schemas.microsoft.com/office/drawing/2014/main" id="{2B1B2856-4AB6-4225-A797-4073EB75CA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11791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8</xdr:row>
      <xdr:rowOff>25400</xdr:rowOff>
    </xdr:from>
    <xdr:to>
      <xdr:col>0</xdr:col>
      <xdr:colOff>1860550</xdr:colOff>
      <xdr:row>8</xdr:row>
      <xdr:rowOff>1803400</xdr:rowOff>
    </xdr:to>
    <xdr:pic>
      <xdr:nvPicPr>
        <xdr:cNvPr id="903" name="Рисунок 902">
          <a:extLst>
            <a:ext uri="{FF2B5EF4-FFF2-40B4-BE49-F238E27FC236}">
              <a16:creationId xmlns:a16="http://schemas.microsoft.com/office/drawing/2014/main" id="{BD6CC69C-5FF3-4C84-ADF4-C875D5F9B5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30079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9</xdr:row>
      <xdr:rowOff>25400</xdr:rowOff>
    </xdr:from>
    <xdr:to>
      <xdr:col>0</xdr:col>
      <xdr:colOff>1860550</xdr:colOff>
      <xdr:row>9</xdr:row>
      <xdr:rowOff>1803400</xdr:rowOff>
    </xdr:to>
    <xdr:pic>
      <xdr:nvPicPr>
        <xdr:cNvPr id="905" name="Рисунок 904">
          <a:extLst>
            <a:ext uri="{FF2B5EF4-FFF2-40B4-BE49-F238E27FC236}">
              <a16:creationId xmlns:a16="http://schemas.microsoft.com/office/drawing/2014/main" id="{9C0365E7-7F38-4DB0-B4F9-1C26715F05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48367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10</xdr:row>
      <xdr:rowOff>25400</xdr:rowOff>
    </xdr:from>
    <xdr:to>
      <xdr:col>0</xdr:col>
      <xdr:colOff>1860550</xdr:colOff>
      <xdr:row>10</xdr:row>
      <xdr:rowOff>1803400</xdr:rowOff>
    </xdr:to>
    <xdr:pic>
      <xdr:nvPicPr>
        <xdr:cNvPr id="907" name="Рисунок 906">
          <a:extLst>
            <a:ext uri="{FF2B5EF4-FFF2-40B4-BE49-F238E27FC236}">
              <a16:creationId xmlns:a16="http://schemas.microsoft.com/office/drawing/2014/main" id="{9F33C8B2-9345-4E30-AC2A-6265B3C004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66655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11</xdr:row>
      <xdr:rowOff>24808</xdr:rowOff>
    </xdr:from>
    <xdr:to>
      <xdr:col>0</xdr:col>
      <xdr:colOff>1860550</xdr:colOff>
      <xdr:row>11</xdr:row>
      <xdr:rowOff>1803993</xdr:rowOff>
    </xdr:to>
    <xdr:pic>
      <xdr:nvPicPr>
        <xdr:cNvPr id="909" name="Рисунок 908">
          <a:extLst>
            <a:ext uri="{FF2B5EF4-FFF2-40B4-BE49-F238E27FC236}">
              <a16:creationId xmlns:a16="http://schemas.microsoft.com/office/drawing/2014/main" id="{64861F0C-5955-4B4E-A56C-3C588A5DCA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8493783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12</xdr:row>
      <xdr:rowOff>25400</xdr:rowOff>
    </xdr:from>
    <xdr:to>
      <xdr:col>0</xdr:col>
      <xdr:colOff>1860550</xdr:colOff>
      <xdr:row>12</xdr:row>
      <xdr:rowOff>1803400</xdr:rowOff>
    </xdr:to>
    <xdr:pic>
      <xdr:nvPicPr>
        <xdr:cNvPr id="911" name="Рисунок 910">
          <a:extLst>
            <a:ext uri="{FF2B5EF4-FFF2-40B4-BE49-F238E27FC236}">
              <a16:creationId xmlns:a16="http://schemas.microsoft.com/office/drawing/2014/main" id="{4769906F-9E4F-475E-AC2A-0BFD997BD4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3231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13</xdr:row>
      <xdr:rowOff>25400</xdr:rowOff>
    </xdr:from>
    <xdr:to>
      <xdr:col>0</xdr:col>
      <xdr:colOff>1860550</xdr:colOff>
      <xdr:row>13</xdr:row>
      <xdr:rowOff>1803400</xdr:rowOff>
    </xdr:to>
    <xdr:pic>
      <xdr:nvPicPr>
        <xdr:cNvPr id="913" name="Рисунок 912">
          <a:extLst>
            <a:ext uri="{FF2B5EF4-FFF2-40B4-BE49-F238E27FC236}">
              <a16:creationId xmlns:a16="http://schemas.microsoft.com/office/drawing/2014/main" id="{0DE71D5F-D34F-406E-AB79-4CC7E9EFE1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21519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</xdr:row>
      <xdr:rowOff>25400</xdr:rowOff>
    </xdr:from>
    <xdr:to>
      <xdr:col>0</xdr:col>
      <xdr:colOff>1860550</xdr:colOff>
      <xdr:row>14</xdr:row>
      <xdr:rowOff>1803400</xdr:rowOff>
    </xdr:to>
    <xdr:pic>
      <xdr:nvPicPr>
        <xdr:cNvPr id="915" name="Рисунок 914">
          <a:extLst>
            <a:ext uri="{FF2B5EF4-FFF2-40B4-BE49-F238E27FC236}">
              <a16:creationId xmlns:a16="http://schemas.microsoft.com/office/drawing/2014/main" id="{96CD3231-01C8-4FA4-ACE4-2BEEE5A330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39807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15</xdr:row>
      <xdr:rowOff>25400</xdr:rowOff>
    </xdr:from>
    <xdr:to>
      <xdr:col>0</xdr:col>
      <xdr:colOff>1860550</xdr:colOff>
      <xdr:row>15</xdr:row>
      <xdr:rowOff>1803400</xdr:rowOff>
    </xdr:to>
    <xdr:pic>
      <xdr:nvPicPr>
        <xdr:cNvPr id="917" name="Рисунок 916">
          <a:extLst>
            <a:ext uri="{FF2B5EF4-FFF2-40B4-BE49-F238E27FC236}">
              <a16:creationId xmlns:a16="http://schemas.microsoft.com/office/drawing/2014/main" id="{7A162E18-D969-4378-B1AE-1468A1904E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8095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16</xdr:row>
      <xdr:rowOff>24808</xdr:rowOff>
    </xdr:from>
    <xdr:to>
      <xdr:col>0</xdr:col>
      <xdr:colOff>1860550</xdr:colOff>
      <xdr:row>16</xdr:row>
      <xdr:rowOff>1803993</xdr:rowOff>
    </xdr:to>
    <xdr:pic>
      <xdr:nvPicPr>
        <xdr:cNvPr id="919" name="Рисунок 918">
          <a:extLst>
            <a:ext uri="{FF2B5EF4-FFF2-40B4-BE49-F238E27FC236}">
              <a16:creationId xmlns:a16="http://schemas.microsoft.com/office/drawing/2014/main" id="{E69C47ED-DB2B-4E3F-B96C-DEADBF40DF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7637783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17</xdr:row>
      <xdr:rowOff>25400</xdr:rowOff>
    </xdr:from>
    <xdr:to>
      <xdr:col>0</xdr:col>
      <xdr:colOff>1860550</xdr:colOff>
      <xdr:row>17</xdr:row>
      <xdr:rowOff>1803400</xdr:rowOff>
    </xdr:to>
    <xdr:pic>
      <xdr:nvPicPr>
        <xdr:cNvPr id="921" name="Рисунок 920">
          <a:extLst>
            <a:ext uri="{FF2B5EF4-FFF2-40B4-BE49-F238E27FC236}">
              <a16:creationId xmlns:a16="http://schemas.microsoft.com/office/drawing/2014/main" id="{CBC9D49A-40EF-462F-8E82-CBD911447D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94671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18</xdr:row>
      <xdr:rowOff>25400</xdr:rowOff>
    </xdr:from>
    <xdr:to>
      <xdr:col>0</xdr:col>
      <xdr:colOff>1860550</xdr:colOff>
      <xdr:row>18</xdr:row>
      <xdr:rowOff>1803400</xdr:rowOff>
    </xdr:to>
    <xdr:pic>
      <xdr:nvPicPr>
        <xdr:cNvPr id="923" name="Рисунок 922">
          <a:extLst>
            <a:ext uri="{FF2B5EF4-FFF2-40B4-BE49-F238E27FC236}">
              <a16:creationId xmlns:a16="http://schemas.microsoft.com/office/drawing/2014/main" id="{E0888ED5-106F-491C-8633-C685878ED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12959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19</xdr:row>
      <xdr:rowOff>25400</xdr:rowOff>
    </xdr:from>
    <xdr:to>
      <xdr:col>0</xdr:col>
      <xdr:colOff>1860550</xdr:colOff>
      <xdr:row>19</xdr:row>
      <xdr:rowOff>1803400</xdr:rowOff>
    </xdr:to>
    <xdr:pic>
      <xdr:nvPicPr>
        <xdr:cNvPr id="925" name="Рисунок 924">
          <a:extLst>
            <a:ext uri="{FF2B5EF4-FFF2-40B4-BE49-F238E27FC236}">
              <a16:creationId xmlns:a16="http://schemas.microsoft.com/office/drawing/2014/main" id="{108808DB-5464-4467-8629-63F423A5A1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31247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20</xdr:row>
      <xdr:rowOff>24808</xdr:rowOff>
    </xdr:from>
    <xdr:to>
      <xdr:col>0</xdr:col>
      <xdr:colOff>1860550</xdr:colOff>
      <xdr:row>20</xdr:row>
      <xdr:rowOff>1803993</xdr:rowOff>
    </xdr:to>
    <xdr:pic>
      <xdr:nvPicPr>
        <xdr:cNvPr id="927" name="Рисунок 926">
          <a:extLst>
            <a:ext uri="{FF2B5EF4-FFF2-40B4-BE49-F238E27FC236}">
              <a16:creationId xmlns:a16="http://schemas.microsoft.com/office/drawing/2014/main" id="{735DA473-15C4-4988-A1BB-A8CD0B69F3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4952983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21</xdr:row>
      <xdr:rowOff>25400</xdr:rowOff>
    </xdr:from>
    <xdr:to>
      <xdr:col>0</xdr:col>
      <xdr:colOff>1860550</xdr:colOff>
      <xdr:row>21</xdr:row>
      <xdr:rowOff>1803400</xdr:rowOff>
    </xdr:to>
    <xdr:pic>
      <xdr:nvPicPr>
        <xdr:cNvPr id="929" name="Рисунок 928">
          <a:extLst>
            <a:ext uri="{FF2B5EF4-FFF2-40B4-BE49-F238E27FC236}">
              <a16:creationId xmlns:a16="http://schemas.microsoft.com/office/drawing/2014/main" id="{9A4DB0D9-8772-466A-991C-FCBF860D5A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67823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22</xdr:row>
      <xdr:rowOff>24808</xdr:rowOff>
    </xdr:from>
    <xdr:to>
      <xdr:col>0</xdr:col>
      <xdr:colOff>1860550</xdr:colOff>
      <xdr:row>22</xdr:row>
      <xdr:rowOff>1803993</xdr:rowOff>
    </xdr:to>
    <xdr:pic>
      <xdr:nvPicPr>
        <xdr:cNvPr id="931" name="Рисунок 930">
          <a:extLst>
            <a:ext uri="{FF2B5EF4-FFF2-40B4-BE49-F238E27FC236}">
              <a16:creationId xmlns:a16="http://schemas.microsoft.com/office/drawing/2014/main" id="{9B889310-55DA-49CF-A50F-A1DCB3D1C1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8610583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23</xdr:row>
      <xdr:rowOff>25400</xdr:rowOff>
    </xdr:from>
    <xdr:to>
      <xdr:col>0</xdr:col>
      <xdr:colOff>1860550</xdr:colOff>
      <xdr:row>23</xdr:row>
      <xdr:rowOff>1803400</xdr:rowOff>
    </xdr:to>
    <xdr:pic>
      <xdr:nvPicPr>
        <xdr:cNvPr id="933" name="Рисунок 932">
          <a:extLst>
            <a:ext uri="{FF2B5EF4-FFF2-40B4-BE49-F238E27FC236}">
              <a16:creationId xmlns:a16="http://schemas.microsoft.com/office/drawing/2014/main" id="{B780E085-A764-4851-A6A3-A650B10960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04399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24</xdr:row>
      <xdr:rowOff>25400</xdr:rowOff>
    </xdr:from>
    <xdr:to>
      <xdr:col>0</xdr:col>
      <xdr:colOff>1860550</xdr:colOff>
      <xdr:row>24</xdr:row>
      <xdr:rowOff>1803400</xdr:rowOff>
    </xdr:to>
    <xdr:pic>
      <xdr:nvPicPr>
        <xdr:cNvPr id="935" name="Рисунок 934">
          <a:extLst>
            <a:ext uri="{FF2B5EF4-FFF2-40B4-BE49-F238E27FC236}">
              <a16:creationId xmlns:a16="http://schemas.microsoft.com/office/drawing/2014/main" id="{B15779D8-395D-4DC5-AE67-1CFA6C242A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22687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25</xdr:row>
      <xdr:rowOff>25400</xdr:rowOff>
    </xdr:from>
    <xdr:to>
      <xdr:col>0</xdr:col>
      <xdr:colOff>1860550</xdr:colOff>
      <xdr:row>25</xdr:row>
      <xdr:rowOff>1803400</xdr:rowOff>
    </xdr:to>
    <xdr:pic>
      <xdr:nvPicPr>
        <xdr:cNvPr id="937" name="Рисунок 936">
          <a:extLst>
            <a:ext uri="{FF2B5EF4-FFF2-40B4-BE49-F238E27FC236}">
              <a16:creationId xmlns:a16="http://schemas.microsoft.com/office/drawing/2014/main" id="{8C41443E-0007-4A53-AFD9-07E6A29324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40975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26</xdr:row>
      <xdr:rowOff>25400</xdr:rowOff>
    </xdr:from>
    <xdr:to>
      <xdr:col>0</xdr:col>
      <xdr:colOff>1860550</xdr:colOff>
      <xdr:row>26</xdr:row>
      <xdr:rowOff>1803400</xdr:rowOff>
    </xdr:to>
    <xdr:pic>
      <xdr:nvPicPr>
        <xdr:cNvPr id="939" name="Рисунок 938">
          <a:extLst>
            <a:ext uri="{FF2B5EF4-FFF2-40B4-BE49-F238E27FC236}">
              <a16:creationId xmlns:a16="http://schemas.microsoft.com/office/drawing/2014/main" id="{31CC4C92-1327-48FF-8A21-98121138E0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9263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27</xdr:row>
      <xdr:rowOff>25400</xdr:rowOff>
    </xdr:from>
    <xdr:to>
      <xdr:col>0</xdr:col>
      <xdr:colOff>1860550</xdr:colOff>
      <xdr:row>27</xdr:row>
      <xdr:rowOff>1803400</xdr:rowOff>
    </xdr:to>
    <xdr:pic>
      <xdr:nvPicPr>
        <xdr:cNvPr id="941" name="Рисунок 940">
          <a:extLst>
            <a:ext uri="{FF2B5EF4-FFF2-40B4-BE49-F238E27FC236}">
              <a16:creationId xmlns:a16="http://schemas.microsoft.com/office/drawing/2014/main" id="{4A765FD9-1ADA-4063-9D80-9324AC9F56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77551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28</xdr:row>
      <xdr:rowOff>25400</xdr:rowOff>
    </xdr:from>
    <xdr:to>
      <xdr:col>0</xdr:col>
      <xdr:colOff>1860550</xdr:colOff>
      <xdr:row>28</xdr:row>
      <xdr:rowOff>1803400</xdr:rowOff>
    </xdr:to>
    <xdr:pic>
      <xdr:nvPicPr>
        <xdr:cNvPr id="943" name="Рисунок 942">
          <a:extLst>
            <a:ext uri="{FF2B5EF4-FFF2-40B4-BE49-F238E27FC236}">
              <a16:creationId xmlns:a16="http://schemas.microsoft.com/office/drawing/2014/main" id="{B8708970-3A48-44D2-8BC6-CF12D6B98E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95839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29</xdr:row>
      <xdr:rowOff>21230</xdr:rowOff>
    </xdr:from>
    <xdr:to>
      <xdr:col>0</xdr:col>
      <xdr:colOff>1860550</xdr:colOff>
      <xdr:row>29</xdr:row>
      <xdr:rowOff>1798045</xdr:rowOff>
    </xdr:to>
    <xdr:pic>
      <xdr:nvPicPr>
        <xdr:cNvPr id="945" name="Рисунок 944">
          <a:extLst>
            <a:ext uri="{FF2B5EF4-FFF2-40B4-BE49-F238E27FC236}">
              <a16:creationId xmlns:a16="http://schemas.microsoft.com/office/drawing/2014/main" id="{E1D91511-B6CE-4C96-A7D1-5A4660EBF1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1408605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30</xdr:row>
      <xdr:rowOff>25400</xdr:rowOff>
    </xdr:from>
    <xdr:to>
      <xdr:col>0</xdr:col>
      <xdr:colOff>1860550</xdr:colOff>
      <xdr:row>30</xdr:row>
      <xdr:rowOff>1803400</xdr:rowOff>
    </xdr:to>
    <xdr:pic>
      <xdr:nvPicPr>
        <xdr:cNvPr id="947" name="Рисунок 946">
          <a:extLst>
            <a:ext uri="{FF2B5EF4-FFF2-40B4-BE49-F238E27FC236}">
              <a16:creationId xmlns:a16="http://schemas.microsoft.com/office/drawing/2014/main" id="{93D91F91-BA77-45DE-8C47-8DD079D075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3232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31</xdr:row>
      <xdr:rowOff>25400</xdr:rowOff>
    </xdr:from>
    <xdr:to>
      <xdr:col>0</xdr:col>
      <xdr:colOff>1860550</xdr:colOff>
      <xdr:row>31</xdr:row>
      <xdr:rowOff>1803400</xdr:rowOff>
    </xdr:to>
    <xdr:pic>
      <xdr:nvPicPr>
        <xdr:cNvPr id="949" name="Рисунок 948">
          <a:extLst>
            <a:ext uri="{FF2B5EF4-FFF2-40B4-BE49-F238E27FC236}">
              <a16:creationId xmlns:a16="http://schemas.microsoft.com/office/drawing/2014/main" id="{D8F4215A-A985-48A0-8B1B-8BC20E8C1E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5060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33</xdr:row>
      <xdr:rowOff>25400</xdr:rowOff>
    </xdr:from>
    <xdr:to>
      <xdr:col>0</xdr:col>
      <xdr:colOff>1860550</xdr:colOff>
      <xdr:row>33</xdr:row>
      <xdr:rowOff>1803400</xdr:rowOff>
    </xdr:to>
    <xdr:pic>
      <xdr:nvPicPr>
        <xdr:cNvPr id="951" name="Рисунок 950">
          <a:extLst>
            <a:ext uri="{FF2B5EF4-FFF2-40B4-BE49-F238E27FC236}">
              <a16:creationId xmlns:a16="http://schemas.microsoft.com/office/drawing/2014/main" id="{D11F10C3-C4F4-4E3F-8CC6-F304BB1929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7080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34</xdr:row>
      <xdr:rowOff>25400</xdr:rowOff>
    </xdr:from>
    <xdr:to>
      <xdr:col>0</xdr:col>
      <xdr:colOff>1860550</xdr:colOff>
      <xdr:row>34</xdr:row>
      <xdr:rowOff>1803400</xdr:rowOff>
    </xdr:to>
    <xdr:pic>
      <xdr:nvPicPr>
        <xdr:cNvPr id="953" name="Рисунок 952">
          <a:extLst>
            <a:ext uri="{FF2B5EF4-FFF2-40B4-BE49-F238E27FC236}">
              <a16:creationId xmlns:a16="http://schemas.microsoft.com/office/drawing/2014/main" id="{EFD2C3DE-707C-4841-9615-D101F60734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8908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35</xdr:row>
      <xdr:rowOff>25400</xdr:rowOff>
    </xdr:from>
    <xdr:to>
      <xdr:col>0</xdr:col>
      <xdr:colOff>1860550</xdr:colOff>
      <xdr:row>35</xdr:row>
      <xdr:rowOff>1803400</xdr:rowOff>
    </xdr:to>
    <xdr:pic>
      <xdr:nvPicPr>
        <xdr:cNvPr id="955" name="Рисунок 954">
          <a:extLst>
            <a:ext uri="{FF2B5EF4-FFF2-40B4-BE49-F238E27FC236}">
              <a16:creationId xmlns:a16="http://schemas.microsoft.com/office/drawing/2014/main" id="{85D918EB-3344-4D60-AD21-7880BA4795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0737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36</xdr:row>
      <xdr:rowOff>25400</xdr:rowOff>
    </xdr:from>
    <xdr:to>
      <xdr:col>0</xdr:col>
      <xdr:colOff>1860550</xdr:colOff>
      <xdr:row>36</xdr:row>
      <xdr:rowOff>1803400</xdr:rowOff>
    </xdr:to>
    <xdr:pic>
      <xdr:nvPicPr>
        <xdr:cNvPr id="957" name="Рисунок 956">
          <a:extLst>
            <a:ext uri="{FF2B5EF4-FFF2-40B4-BE49-F238E27FC236}">
              <a16:creationId xmlns:a16="http://schemas.microsoft.com/office/drawing/2014/main" id="{A362961D-B315-4A80-8BD5-F6257D1F47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2566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</xdr:row>
      <xdr:rowOff>25400</xdr:rowOff>
    </xdr:from>
    <xdr:to>
      <xdr:col>0</xdr:col>
      <xdr:colOff>1860550</xdr:colOff>
      <xdr:row>37</xdr:row>
      <xdr:rowOff>1803400</xdr:rowOff>
    </xdr:to>
    <xdr:pic>
      <xdr:nvPicPr>
        <xdr:cNvPr id="959" name="Рисунок 958">
          <a:extLst>
            <a:ext uri="{FF2B5EF4-FFF2-40B4-BE49-F238E27FC236}">
              <a16:creationId xmlns:a16="http://schemas.microsoft.com/office/drawing/2014/main" id="{1A7FD26E-C978-4959-8217-89881E256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4395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38</xdr:row>
      <xdr:rowOff>24805</xdr:rowOff>
    </xdr:from>
    <xdr:to>
      <xdr:col>0</xdr:col>
      <xdr:colOff>1860550</xdr:colOff>
      <xdr:row>38</xdr:row>
      <xdr:rowOff>1803990</xdr:rowOff>
    </xdr:to>
    <xdr:pic>
      <xdr:nvPicPr>
        <xdr:cNvPr id="961" name="Рисунок 960">
          <a:extLst>
            <a:ext uri="{FF2B5EF4-FFF2-40B4-BE49-F238E27FC236}">
              <a16:creationId xmlns:a16="http://schemas.microsoft.com/office/drawing/2014/main" id="{2B55148C-15A8-4FA9-9859-638F7BFC4D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622355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39</xdr:row>
      <xdr:rowOff>25400</xdr:rowOff>
    </xdr:from>
    <xdr:to>
      <xdr:col>0</xdr:col>
      <xdr:colOff>1860550</xdr:colOff>
      <xdr:row>39</xdr:row>
      <xdr:rowOff>1803400</xdr:rowOff>
    </xdr:to>
    <xdr:pic>
      <xdr:nvPicPr>
        <xdr:cNvPr id="963" name="Рисунок 962">
          <a:extLst>
            <a:ext uri="{FF2B5EF4-FFF2-40B4-BE49-F238E27FC236}">
              <a16:creationId xmlns:a16="http://schemas.microsoft.com/office/drawing/2014/main" id="{68003336-9079-460D-9CA8-2617F8A500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8052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40</xdr:row>
      <xdr:rowOff>25400</xdr:rowOff>
    </xdr:from>
    <xdr:to>
      <xdr:col>0</xdr:col>
      <xdr:colOff>1860550</xdr:colOff>
      <xdr:row>40</xdr:row>
      <xdr:rowOff>1803400</xdr:rowOff>
    </xdr:to>
    <xdr:pic>
      <xdr:nvPicPr>
        <xdr:cNvPr id="965" name="Рисунок 964">
          <a:extLst>
            <a:ext uri="{FF2B5EF4-FFF2-40B4-BE49-F238E27FC236}">
              <a16:creationId xmlns:a16="http://schemas.microsoft.com/office/drawing/2014/main" id="{967C7872-ED10-4C14-A884-DFE2AB12FB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9881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</xdr:row>
      <xdr:rowOff>24805</xdr:rowOff>
    </xdr:from>
    <xdr:to>
      <xdr:col>0</xdr:col>
      <xdr:colOff>1860550</xdr:colOff>
      <xdr:row>41</xdr:row>
      <xdr:rowOff>1803990</xdr:rowOff>
    </xdr:to>
    <xdr:pic>
      <xdr:nvPicPr>
        <xdr:cNvPr id="967" name="Рисунок 966">
          <a:extLst>
            <a:ext uri="{FF2B5EF4-FFF2-40B4-BE49-F238E27FC236}">
              <a16:creationId xmlns:a16="http://schemas.microsoft.com/office/drawing/2014/main" id="{8F09D381-BC0E-49B6-8F7D-957BD9299B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170995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42</xdr:row>
      <xdr:rowOff>25400</xdr:rowOff>
    </xdr:from>
    <xdr:to>
      <xdr:col>0</xdr:col>
      <xdr:colOff>1860550</xdr:colOff>
      <xdr:row>42</xdr:row>
      <xdr:rowOff>1803400</xdr:rowOff>
    </xdr:to>
    <xdr:pic>
      <xdr:nvPicPr>
        <xdr:cNvPr id="969" name="Рисунок 968">
          <a:extLst>
            <a:ext uri="{FF2B5EF4-FFF2-40B4-BE49-F238E27FC236}">
              <a16:creationId xmlns:a16="http://schemas.microsoft.com/office/drawing/2014/main" id="{FE5F8317-AB7A-4A1A-9FC5-806C76F9E6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3539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43</xdr:row>
      <xdr:rowOff>25400</xdr:rowOff>
    </xdr:from>
    <xdr:to>
      <xdr:col>0</xdr:col>
      <xdr:colOff>1860550</xdr:colOff>
      <xdr:row>43</xdr:row>
      <xdr:rowOff>1803400</xdr:rowOff>
    </xdr:to>
    <xdr:pic>
      <xdr:nvPicPr>
        <xdr:cNvPr id="971" name="Рисунок 970">
          <a:extLst>
            <a:ext uri="{FF2B5EF4-FFF2-40B4-BE49-F238E27FC236}">
              <a16:creationId xmlns:a16="http://schemas.microsoft.com/office/drawing/2014/main" id="{38AFB167-AFEA-4EB4-A239-CFDD6D3F0F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5368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</xdr:row>
      <xdr:rowOff>21233</xdr:rowOff>
    </xdr:from>
    <xdr:to>
      <xdr:col>0</xdr:col>
      <xdr:colOff>1860550</xdr:colOff>
      <xdr:row>44</xdr:row>
      <xdr:rowOff>1798048</xdr:rowOff>
    </xdr:to>
    <xdr:pic>
      <xdr:nvPicPr>
        <xdr:cNvPr id="973" name="Рисунок 972">
          <a:extLst>
            <a:ext uri="{FF2B5EF4-FFF2-40B4-BE49-F238E27FC236}">
              <a16:creationId xmlns:a16="http://schemas.microsoft.com/office/drawing/2014/main" id="{F97708DE-95AD-41DB-8CB4-B79EA32009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7192783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45</xdr:row>
      <xdr:rowOff>25400</xdr:rowOff>
    </xdr:from>
    <xdr:to>
      <xdr:col>0</xdr:col>
      <xdr:colOff>1860550</xdr:colOff>
      <xdr:row>45</xdr:row>
      <xdr:rowOff>1803400</xdr:rowOff>
    </xdr:to>
    <xdr:pic>
      <xdr:nvPicPr>
        <xdr:cNvPr id="975" name="Рисунок 974">
          <a:extLst>
            <a:ext uri="{FF2B5EF4-FFF2-40B4-BE49-F238E27FC236}">
              <a16:creationId xmlns:a16="http://schemas.microsoft.com/office/drawing/2014/main" id="{38ED40DA-0E04-4426-85FE-3C007BD9C3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90162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46</xdr:row>
      <xdr:rowOff>25400</xdr:rowOff>
    </xdr:from>
    <xdr:to>
      <xdr:col>0</xdr:col>
      <xdr:colOff>1860550</xdr:colOff>
      <xdr:row>46</xdr:row>
      <xdr:rowOff>1803400</xdr:rowOff>
    </xdr:to>
    <xdr:pic>
      <xdr:nvPicPr>
        <xdr:cNvPr id="977" name="Рисунок 976">
          <a:extLst>
            <a:ext uri="{FF2B5EF4-FFF2-40B4-BE49-F238E27FC236}">
              <a16:creationId xmlns:a16="http://schemas.microsoft.com/office/drawing/2014/main" id="{182AF842-460F-48DB-B3DC-77F7B475EF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08450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47</xdr:row>
      <xdr:rowOff>24805</xdr:rowOff>
    </xdr:from>
    <xdr:to>
      <xdr:col>0</xdr:col>
      <xdr:colOff>1860550</xdr:colOff>
      <xdr:row>47</xdr:row>
      <xdr:rowOff>1803990</xdr:rowOff>
    </xdr:to>
    <xdr:pic>
      <xdr:nvPicPr>
        <xdr:cNvPr id="979" name="Рисунок 978">
          <a:extLst>
            <a:ext uri="{FF2B5EF4-FFF2-40B4-BE49-F238E27FC236}">
              <a16:creationId xmlns:a16="http://schemas.microsoft.com/office/drawing/2014/main" id="{5EB0DAA9-461F-4752-A607-85EC502ECE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2673230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48</xdr:row>
      <xdr:rowOff>24805</xdr:rowOff>
    </xdr:from>
    <xdr:to>
      <xdr:col>0</xdr:col>
      <xdr:colOff>1860550</xdr:colOff>
      <xdr:row>48</xdr:row>
      <xdr:rowOff>1803990</xdr:rowOff>
    </xdr:to>
    <xdr:pic>
      <xdr:nvPicPr>
        <xdr:cNvPr id="981" name="Рисунок 980">
          <a:extLst>
            <a:ext uri="{FF2B5EF4-FFF2-40B4-BE49-F238E27FC236}">
              <a16:creationId xmlns:a16="http://schemas.microsoft.com/office/drawing/2014/main" id="{7E37C63D-94A2-4763-8EA3-32FA5E1914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4502030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49</xdr:row>
      <xdr:rowOff>21233</xdr:rowOff>
    </xdr:from>
    <xdr:to>
      <xdr:col>0</xdr:col>
      <xdr:colOff>1860550</xdr:colOff>
      <xdr:row>49</xdr:row>
      <xdr:rowOff>1798048</xdr:rowOff>
    </xdr:to>
    <xdr:pic>
      <xdr:nvPicPr>
        <xdr:cNvPr id="983" name="Рисунок 982">
          <a:extLst>
            <a:ext uri="{FF2B5EF4-FFF2-40B4-BE49-F238E27FC236}">
              <a16:creationId xmlns:a16="http://schemas.microsoft.com/office/drawing/2014/main" id="{985C2634-5EA6-4722-BE3E-00C425959B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6327258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50</xdr:row>
      <xdr:rowOff>25400</xdr:rowOff>
    </xdr:from>
    <xdr:to>
      <xdr:col>0</xdr:col>
      <xdr:colOff>1860550</xdr:colOff>
      <xdr:row>50</xdr:row>
      <xdr:rowOff>1803400</xdr:rowOff>
    </xdr:to>
    <xdr:pic>
      <xdr:nvPicPr>
        <xdr:cNvPr id="985" name="Рисунок 984">
          <a:extLst>
            <a:ext uri="{FF2B5EF4-FFF2-40B4-BE49-F238E27FC236}">
              <a16:creationId xmlns:a16="http://schemas.microsoft.com/office/drawing/2014/main" id="{E53448DE-703A-44DC-B044-8840730E60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815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51</xdr:row>
      <xdr:rowOff>25400</xdr:rowOff>
    </xdr:from>
    <xdr:to>
      <xdr:col>0</xdr:col>
      <xdr:colOff>1860550</xdr:colOff>
      <xdr:row>51</xdr:row>
      <xdr:rowOff>1803400</xdr:rowOff>
    </xdr:to>
    <xdr:pic>
      <xdr:nvPicPr>
        <xdr:cNvPr id="987" name="Рисунок 986">
          <a:extLst>
            <a:ext uri="{FF2B5EF4-FFF2-40B4-BE49-F238E27FC236}">
              <a16:creationId xmlns:a16="http://schemas.microsoft.com/office/drawing/2014/main" id="{D2F54078-5696-472D-8081-4288658DD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997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52</xdr:row>
      <xdr:rowOff>25400</xdr:rowOff>
    </xdr:from>
    <xdr:to>
      <xdr:col>0</xdr:col>
      <xdr:colOff>1860550</xdr:colOff>
      <xdr:row>52</xdr:row>
      <xdr:rowOff>1803400</xdr:rowOff>
    </xdr:to>
    <xdr:pic>
      <xdr:nvPicPr>
        <xdr:cNvPr id="989" name="Рисунок 988">
          <a:extLst>
            <a:ext uri="{FF2B5EF4-FFF2-40B4-BE49-F238E27FC236}">
              <a16:creationId xmlns:a16="http://schemas.microsoft.com/office/drawing/2014/main" id="{9772D28B-4962-4F7D-AB42-47D208981C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9180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53</xdr:row>
      <xdr:rowOff>25400</xdr:rowOff>
    </xdr:from>
    <xdr:to>
      <xdr:col>0</xdr:col>
      <xdr:colOff>1860550</xdr:colOff>
      <xdr:row>53</xdr:row>
      <xdr:rowOff>1803400</xdr:rowOff>
    </xdr:to>
    <xdr:pic>
      <xdr:nvPicPr>
        <xdr:cNvPr id="991" name="Рисунок 990">
          <a:extLst>
            <a:ext uri="{FF2B5EF4-FFF2-40B4-BE49-F238E27FC236}">
              <a16:creationId xmlns:a16="http://schemas.microsoft.com/office/drawing/2014/main" id="{AD511AA1-4DCE-4DB6-B7C9-18F9DC39AA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9363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54</xdr:row>
      <xdr:rowOff>25400</xdr:rowOff>
    </xdr:from>
    <xdr:to>
      <xdr:col>0</xdr:col>
      <xdr:colOff>1860550</xdr:colOff>
      <xdr:row>54</xdr:row>
      <xdr:rowOff>1803400</xdr:rowOff>
    </xdr:to>
    <xdr:pic>
      <xdr:nvPicPr>
        <xdr:cNvPr id="993" name="Рисунок 992">
          <a:extLst>
            <a:ext uri="{FF2B5EF4-FFF2-40B4-BE49-F238E27FC236}">
              <a16:creationId xmlns:a16="http://schemas.microsoft.com/office/drawing/2014/main" id="{974492F1-B428-4022-89D8-7FA5DAD5F9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9546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55</xdr:row>
      <xdr:rowOff>25400</xdr:rowOff>
    </xdr:from>
    <xdr:to>
      <xdr:col>0</xdr:col>
      <xdr:colOff>1860550</xdr:colOff>
      <xdr:row>55</xdr:row>
      <xdr:rowOff>1803400</xdr:rowOff>
    </xdr:to>
    <xdr:pic>
      <xdr:nvPicPr>
        <xdr:cNvPr id="995" name="Рисунок 994">
          <a:extLst>
            <a:ext uri="{FF2B5EF4-FFF2-40B4-BE49-F238E27FC236}">
              <a16:creationId xmlns:a16="http://schemas.microsoft.com/office/drawing/2014/main" id="{66D3BA54-89BA-45EB-92E1-8984B8FA35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9729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56</xdr:row>
      <xdr:rowOff>25400</xdr:rowOff>
    </xdr:from>
    <xdr:to>
      <xdr:col>0</xdr:col>
      <xdr:colOff>1860550</xdr:colOff>
      <xdr:row>56</xdr:row>
      <xdr:rowOff>1803400</xdr:rowOff>
    </xdr:to>
    <xdr:pic>
      <xdr:nvPicPr>
        <xdr:cNvPr id="997" name="Рисунок 996">
          <a:extLst>
            <a:ext uri="{FF2B5EF4-FFF2-40B4-BE49-F238E27FC236}">
              <a16:creationId xmlns:a16="http://schemas.microsoft.com/office/drawing/2014/main" id="{77CFAC90-3942-436B-A0E3-5032743E5E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9912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57</xdr:row>
      <xdr:rowOff>25400</xdr:rowOff>
    </xdr:from>
    <xdr:to>
      <xdr:col>0</xdr:col>
      <xdr:colOff>1860550</xdr:colOff>
      <xdr:row>57</xdr:row>
      <xdr:rowOff>1803400</xdr:rowOff>
    </xdr:to>
    <xdr:pic>
      <xdr:nvPicPr>
        <xdr:cNvPr id="999" name="Рисунок 998">
          <a:extLst>
            <a:ext uri="{FF2B5EF4-FFF2-40B4-BE49-F238E27FC236}">
              <a16:creationId xmlns:a16="http://schemas.microsoft.com/office/drawing/2014/main" id="{509763A2-042E-475C-A304-1A23B1D8AE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0095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58</xdr:row>
      <xdr:rowOff>25400</xdr:rowOff>
    </xdr:from>
    <xdr:to>
      <xdr:col>0</xdr:col>
      <xdr:colOff>1860550</xdr:colOff>
      <xdr:row>58</xdr:row>
      <xdr:rowOff>1803400</xdr:rowOff>
    </xdr:to>
    <xdr:pic>
      <xdr:nvPicPr>
        <xdr:cNvPr id="1001" name="Рисунок 1000">
          <a:extLst>
            <a:ext uri="{FF2B5EF4-FFF2-40B4-BE49-F238E27FC236}">
              <a16:creationId xmlns:a16="http://schemas.microsoft.com/office/drawing/2014/main" id="{2B2E577F-37CD-4D55-9A54-5127947EFD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0278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59</xdr:row>
      <xdr:rowOff>25400</xdr:rowOff>
    </xdr:from>
    <xdr:to>
      <xdr:col>0</xdr:col>
      <xdr:colOff>1860550</xdr:colOff>
      <xdr:row>59</xdr:row>
      <xdr:rowOff>1803400</xdr:rowOff>
    </xdr:to>
    <xdr:pic>
      <xdr:nvPicPr>
        <xdr:cNvPr id="1003" name="Рисунок 1002">
          <a:extLst>
            <a:ext uri="{FF2B5EF4-FFF2-40B4-BE49-F238E27FC236}">
              <a16:creationId xmlns:a16="http://schemas.microsoft.com/office/drawing/2014/main" id="{2DE87A69-EBBA-40BC-92FB-672C725493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0460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64</xdr:row>
      <xdr:rowOff>25400</xdr:rowOff>
    </xdr:from>
    <xdr:to>
      <xdr:col>0</xdr:col>
      <xdr:colOff>1860550</xdr:colOff>
      <xdr:row>64</xdr:row>
      <xdr:rowOff>1803400</xdr:rowOff>
    </xdr:to>
    <xdr:pic>
      <xdr:nvPicPr>
        <xdr:cNvPr id="1005" name="Рисунок 1004">
          <a:extLst>
            <a:ext uri="{FF2B5EF4-FFF2-40B4-BE49-F238E27FC236}">
              <a16:creationId xmlns:a16="http://schemas.microsoft.com/office/drawing/2014/main" id="{F4965E08-F39E-48AA-8221-25C9EBB2F5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0720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65</xdr:row>
      <xdr:rowOff>25400</xdr:rowOff>
    </xdr:from>
    <xdr:to>
      <xdr:col>0</xdr:col>
      <xdr:colOff>1860550</xdr:colOff>
      <xdr:row>65</xdr:row>
      <xdr:rowOff>1803400</xdr:rowOff>
    </xdr:to>
    <xdr:pic>
      <xdr:nvPicPr>
        <xdr:cNvPr id="1007" name="Рисунок 1006">
          <a:extLst>
            <a:ext uri="{FF2B5EF4-FFF2-40B4-BE49-F238E27FC236}">
              <a16:creationId xmlns:a16="http://schemas.microsoft.com/office/drawing/2014/main" id="{087FBF92-D8E0-4EC1-BFFB-B409AC9B84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0902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66</xdr:row>
      <xdr:rowOff>25400</xdr:rowOff>
    </xdr:from>
    <xdr:to>
      <xdr:col>0</xdr:col>
      <xdr:colOff>1860550</xdr:colOff>
      <xdr:row>66</xdr:row>
      <xdr:rowOff>1803400</xdr:rowOff>
    </xdr:to>
    <xdr:pic>
      <xdr:nvPicPr>
        <xdr:cNvPr id="1009" name="Рисунок 1008">
          <a:extLst>
            <a:ext uri="{FF2B5EF4-FFF2-40B4-BE49-F238E27FC236}">
              <a16:creationId xmlns:a16="http://schemas.microsoft.com/office/drawing/2014/main" id="{CB3C4F37-97AF-4D17-A780-A4EB49E876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1085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67</xdr:row>
      <xdr:rowOff>25400</xdr:rowOff>
    </xdr:from>
    <xdr:to>
      <xdr:col>0</xdr:col>
      <xdr:colOff>1860550</xdr:colOff>
      <xdr:row>67</xdr:row>
      <xdr:rowOff>1803400</xdr:rowOff>
    </xdr:to>
    <xdr:pic>
      <xdr:nvPicPr>
        <xdr:cNvPr id="1011" name="Рисунок 1010">
          <a:extLst>
            <a:ext uri="{FF2B5EF4-FFF2-40B4-BE49-F238E27FC236}">
              <a16:creationId xmlns:a16="http://schemas.microsoft.com/office/drawing/2014/main" id="{B1A42BFD-045F-41F7-820A-03EE39143B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1268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68</xdr:row>
      <xdr:rowOff>25400</xdr:rowOff>
    </xdr:from>
    <xdr:to>
      <xdr:col>0</xdr:col>
      <xdr:colOff>1860550</xdr:colOff>
      <xdr:row>68</xdr:row>
      <xdr:rowOff>1803400</xdr:rowOff>
    </xdr:to>
    <xdr:pic>
      <xdr:nvPicPr>
        <xdr:cNvPr id="1013" name="Рисунок 1012">
          <a:extLst>
            <a:ext uri="{FF2B5EF4-FFF2-40B4-BE49-F238E27FC236}">
              <a16:creationId xmlns:a16="http://schemas.microsoft.com/office/drawing/2014/main" id="{9140EA6E-F94D-452F-9933-600F10E25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1451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69</xdr:row>
      <xdr:rowOff>25400</xdr:rowOff>
    </xdr:from>
    <xdr:to>
      <xdr:col>0</xdr:col>
      <xdr:colOff>1860550</xdr:colOff>
      <xdr:row>69</xdr:row>
      <xdr:rowOff>1803400</xdr:rowOff>
    </xdr:to>
    <xdr:pic>
      <xdr:nvPicPr>
        <xdr:cNvPr id="1015" name="Рисунок 1014">
          <a:extLst>
            <a:ext uri="{FF2B5EF4-FFF2-40B4-BE49-F238E27FC236}">
              <a16:creationId xmlns:a16="http://schemas.microsoft.com/office/drawing/2014/main" id="{5CBE69F0-BC8D-4F91-85F0-862E6C133E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1634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70</xdr:row>
      <xdr:rowOff>25400</xdr:rowOff>
    </xdr:from>
    <xdr:to>
      <xdr:col>0</xdr:col>
      <xdr:colOff>1860550</xdr:colOff>
      <xdr:row>70</xdr:row>
      <xdr:rowOff>1803400</xdr:rowOff>
    </xdr:to>
    <xdr:pic>
      <xdr:nvPicPr>
        <xdr:cNvPr id="1017" name="Рисунок 1016">
          <a:extLst>
            <a:ext uri="{FF2B5EF4-FFF2-40B4-BE49-F238E27FC236}">
              <a16:creationId xmlns:a16="http://schemas.microsoft.com/office/drawing/2014/main" id="{87BC288C-139D-43DA-9690-0885063D9D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1817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71</xdr:row>
      <xdr:rowOff>25400</xdr:rowOff>
    </xdr:from>
    <xdr:to>
      <xdr:col>0</xdr:col>
      <xdr:colOff>1860550</xdr:colOff>
      <xdr:row>71</xdr:row>
      <xdr:rowOff>1803400</xdr:rowOff>
    </xdr:to>
    <xdr:pic>
      <xdr:nvPicPr>
        <xdr:cNvPr id="1019" name="Рисунок 1018">
          <a:extLst>
            <a:ext uri="{FF2B5EF4-FFF2-40B4-BE49-F238E27FC236}">
              <a16:creationId xmlns:a16="http://schemas.microsoft.com/office/drawing/2014/main" id="{74BD1B24-5716-4ADE-B870-7CBB0C41F8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2000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72</xdr:row>
      <xdr:rowOff>25400</xdr:rowOff>
    </xdr:from>
    <xdr:to>
      <xdr:col>0</xdr:col>
      <xdr:colOff>1860550</xdr:colOff>
      <xdr:row>72</xdr:row>
      <xdr:rowOff>1803400</xdr:rowOff>
    </xdr:to>
    <xdr:pic>
      <xdr:nvPicPr>
        <xdr:cNvPr id="1021" name="Рисунок 1020">
          <a:extLst>
            <a:ext uri="{FF2B5EF4-FFF2-40B4-BE49-F238E27FC236}">
              <a16:creationId xmlns:a16="http://schemas.microsoft.com/office/drawing/2014/main" id="{05564FB4-0DF5-4B10-B921-74C63C61FF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2183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73</xdr:row>
      <xdr:rowOff>25400</xdr:rowOff>
    </xdr:from>
    <xdr:to>
      <xdr:col>0</xdr:col>
      <xdr:colOff>1860550</xdr:colOff>
      <xdr:row>73</xdr:row>
      <xdr:rowOff>1803400</xdr:rowOff>
    </xdr:to>
    <xdr:pic>
      <xdr:nvPicPr>
        <xdr:cNvPr id="1023" name="Рисунок 1022">
          <a:extLst>
            <a:ext uri="{FF2B5EF4-FFF2-40B4-BE49-F238E27FC236}">
              <a16:creationId xmlns:a16="http://schemas.microsoft.com/office/drawing/2014/main" id="{FEAEFE00-F4A9-4914-886D-D65A7B02A0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2365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74</xdr:row>
      <xdr:rowOff>25400</xdr:rowOff>
    </xdr:from>
    <xdr:to>
      <xdr:col>0</xdr:col>
      <xdr:colOff>1860550</xdr:colOff>
      <xdr:row>74</xdr:row>
      <xdr:rowOff>1803400</xdr:rowOff>
    </xdr:to>
    <xdr:pic>
      <xdr:nvPicPr>
        <xdr:cNvPr id="1025" name="Рисунок 1024">
          <a:extLst>
            <a:ext uri="{FF2B5EF4-FFF2-40B4-BE49-F238E27FC236}">
              <a16:creationId xmlns:a16="http://schemas.microsoft.com/office/drawing/2014/main" id="{928631D1-9E7E-4125-8F07-AB87805895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2548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75</xdr:row>
      <xdr:rowOff>24805</xdr:rowOff>
    </xdr:from>
    <xdr:to>
      <xdr:col>0</xdr:col>
      <xdr:colOff>1860550</xdr:colOff>
      <xdr:row>75</xdr:row>
      <xdr:rowOff>1803990</xdr:rowOff>
    </xdr:to>
    <xdr:pic>
      <xdr:nvPicPr>
        <xdr:cNvPr id="1027" name="Рисунок 1026">
          <a:extLst>
            <a:ext uri="{FF2B5EF4-FFF2-40B4-BE49-F238E27FC236}">
              <a16:creationId xmlns:a16="http://schemas.microsoft.com/office/drawing/2014/main" id="{CC2A01CA-9CB7-43F8-BC73-2F0575D1F2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273169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76</xdr:row>
      <xdr:rowOff>25400</xdr:rowOff>
    </xdr:from>
    <xdr:to>
      <xdr:col>0</xdr:col>
      <xdr:colOff>1860550</xdr:colOff>
      <xdr:row>76</xdr:row>
      <xdr:rowOff>1803400</xdr:rowOff>
    </xdr:to>
    <xdr:pic>
      <xdr:nvPicPr>
        <xdr:cNvPr id="1029" name="Рисунок 1028">
          <a:extLst>
            <a:ext uri="{FF2B5EF4-FFF2-40B4-BE49-F238E27FC236}">
              <a16:creationId xmlns:a16="http://schemas.microsoft.com/office/drawing/2014/main" id="{0854200F-1600-4F92-BF90-BA25AB61D3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2914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77</xdr:row>
      <xdr:rowOff>25400</xdr:rowOff>
    </xdr:from>
    <xdr:to>
      <xdr:col>0</xdr:col>
      <xdr:colOff>1860550</xdr:colOff>
      <xdr:row>77</xdr:row>
      <xdr:rowOff>1803400</xdr:rowOff>
    </xdr:to>
    <xdr:pic>
      <xdr:nvPicPr>
        <xdr:cNvPr id="1031" name="Рисунок 1030">
          <a:extLst>
            <a:ext uri="{FF2B5EF4-FFF2-40B4-BE49-F238E27FC236}">
              <a16:creationId xmlns:a16="http://schemas.microsoft.com/office/drawing/2014/main" id="{3F397FF7-9166-49EC-82BF-188315DBCA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3097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78</xdr:row>
      <xdr:rowOff>25400</xdr:rowOff>
    </xdr:from>
    <xdr:to>
      <xdr:col>0</xdr:col>
      <xdr:colOff>1860550</xdr:colOff>
      <xdr:row>78</xdr:row>
      <xdr:rowOff>1803400</xdr:rowOff>
    </xdr:to>
    <xdr:pic>
      <xdr:nvPicPr>
        <xdr:cNvPr id="1033" name="Рисунок 1032">
          <a:extLst>
            <a:ext uri="{FF2B5EF4-FFF2-40B4-BE49-F238E27FC236}">
              <a16:creationId xmlns:a16="http://schemas.microsoft.com/office/drawing/2014/main" id="{E9323D7F-D574-42F0-BA3B-4291E7D4D7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3280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79</xdr:row>
      <xdr:rowOff>25400</xdr:rowOff>
    </xdr:from>
    <xdr:to>
      <xdr:col>0</xdr:col>
      <xdr:colOff>1860550</xdr:colOff>
      <xdr:row>79</xdr:row>
      <xdr:rowOff>1803400</xdr:rowOff>
    </xdr:to>
    <xdr:pic>
      <xdr:nvPicPr>
        <xdr:cNvPr id="1035" name="Рисунок 1034">
          <a:extLst>
            <a:ext uri="{FF2B5EF4-FFF2-40B4-BE49-F238E27FC236}">
              <a16:creationId xmlns:a16="http://schemas.microsoft.com/office/drawing/2014/main" id="{585E677E-91BF-434C-A8E7-428C752761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3463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80</xdr:row>
      <xdr:rowOff>25400</xdr:rowOff>
    </xdr:from>
    <xdr:to>
      <xdr:col>0</xdr:col>
      <xdr:colOff>1860550</xdr:colOff>
      <xdr:row>80</xdr:row>
      <xdr:rowOff>1803400</xdr:rowOff>
    </xdr:to>
    <xdr:pic>
      <xdr:nvPicPr>
        <xdr:cNvPr id="1037" name="Рисунок 1036">
          <a:extLst>
            <a:ext uri="{FF2B5EF4-FFF2-40B4-BE49-F238E27FC236}">
              <a16:creationId xmlns:a16="http://schemas.microsoft.com/office/drawing/2014/main" id="{C1A270EF-318F-4C61-839F-DB2052851B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3646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81</xdr:row>
      <xdr:rowOff>25400</xdr:rowOff>
    </xdr:from>
    <xdr:to>
      <xdr:col>0</xdr:col>
      <xdr:colOff>1860550</xdr:colOff>
      <xdr:row>81</xdr:row>
      <xdr:rowOff>1803400</xdr:rowOff>
    </xdr:to>
    <xdr:pic>
      <xdr:nvPicPr>
        <xdr:cNvPr id="1039" name="Рисунок 1038">
          <a:extLst>
            <a:ext uri="{FF2B5EF4-FFF2-40B4-BE49-F238E27FC236}">
              <a16:creationId xmlns:a16="http://schemas.microsoft.com/office/drawing/2014/main" id="{B492CBBD-AA89-4EE2-AA4E-04A8FA485A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3829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82</xdr:row>
      <xdr:rowOff>21233</xdr:rowOff>
    </xdr:from>
    <xdr:to>
      <xdr:col>0</xdr:col>
      <xdr:colOff>1860550</xdr:colOff>
      <xdr:row>82</xdr:row>
      <xdr:rowOff>1798048</xdr:rowOff>
    </xdr:to>
    <xdr:pic>
      <xdr:nvPicPr>
        <xdr:cNvPr id="1041" name="Рисунок 1040">
          <a:extLst>
            <a:ext uri="{FF2B5EF4-FFF2-40B4-BE49-F238E27FC236}">
              <a16:creationId xmlns:a16="http://schemas.microsoft.com/office/drawing/2014/main" id="{27A57AB0-C23D-48C9-8F58-B239946F07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40114933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83</xdr:row>
      <xdr:rowOff>25400</xdr:rowOff>
    </xdr:from>
    <xdr:to>
      <xdr:col>0</xdr:col>
      <xdr:colOff>1860550</xdr:colOff>
      <xdr:row>83</xdr:row>
      <xdr:rowOff>1803400</xdr:rowOff>
    </xdr:to>
    <xdr:pic>
      <xdr:nvPicPr>
        <xdr:cNvPr id="1043" name="Рисунок 1042">
          <a:extLst>
            <a:ext uri="{FF2B5EF4-FFF2-40B4-BE49-F238E27FC236}">
              <a16:creationId xmlns:a16="http://schemas.microsoft.com/office/drawing/2014/main" id="{B8C1C88A-CE9A-4512-9510-B29D0854AB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419383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84</xdr:row>
      <xdr:rowOff>21233</xdr:rowOff>
    </xdr:from>
    <xdr:to>
      <xdr:col>0</xdr:col>
      <xdr:colOff>1860550</xdr:colOff>
      <xdr:row>84</xdr:row>
      <xdr:rowOff>1798048</xdr:rowOff>
    </xdr:to>
    <xdr:pic>
      <xdr:nvPicPr>
        <xdr:cNvPr id="1045" name="Рисунок 1044">
          <a:extLst>
            <a:ext uri="{FF2B5EF4-FFF2-40B4-BE49-F238E27FC236}">
              <a16:creationId xmlns:a16="http://schemas.microsoft.com/office/drawing/2014/main" id="{886FAC7D-D91D-4BE2-8A8A-C2C9C261B6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43763008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85</xdr:row>
      <xdr:rowOff>24805</xdr:rowOff>
    </xdr:from>
    <xdr:to>
      <xdr:col>0</xdr:col>
      <xdr:colOff>1860550</xdr:colOff>
      <xdr:row>85</xdr:row>
      <xdr:rowOff>1803990</xdr:rowOff>
    </xdr:to>
    <xdr:pic>
      <xdr:nvPicPr>
        <xdr:cNvPr id="1047" name="Рисунок 1046">
          <a:extLst>
            <a:ext uri="{FF2B5EF4-FFF2-40B4-BE49-F238E27FC236}">
              <a16:creationId xmlns:a16="http://schemas.microsoft.com/office/drawing/2014/main" id="{D1EE41AC-8D48-4DC7-93A4-36283FEFA5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4558585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86</xdr:row>
      <xdr:rowOff>25400</xdr:rowOff>
    </xdr:from>
    <xdr:to>
      <xdr:col>0</xdr:col>
      <xdr:colOff>1860550</xdr:colOff>
      <xdr:row>86</xdr:row>
      <xdr:rowOff>1803400</xdr:rowOff>
    </xdr:to>
    <xdr:pic>
      <xdr:nvPicPr>
        <xdr:cNvPr id="1049" name="Рисунок 1048">
          <a:extLst>
            <a:ext uri="{FF2B5EF4-FFF2-40B4-BE49-F238E27FC236}">
              <a16:creationId xmlns:a16="http://schemas.microsoft.com/office/drawing/2014/main" id="{058297CA-A786-4878-85B4-223BAC41A9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4741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87</xdr:row>
      <xdr:rowOff>25400</xdr:rowOff>
    </xdr:from>
    <xdr:to>
      <xdr:col>0</xdr:col>
      <xdr:colOff>1860550</xdr:colOff>
      <xdr:row>87</xdr:row>
      <xdr:rowOff>1803400</xdr:rowOff>
    </xdr:to>
    <xdr:pic>
      <xdr:nvPicPr>
        <xdr:cNvPr id="1051" name="Рисунок 1050">
          <a:extLst>
            <a:ext uri="{FF2B5EF4-FFF2-40B4-BE49-F238E27FC236}">
              <a16:creationId xmlns:a16="http://schemas.microsoft.com/office/drawing/2014/main" id="{8E249184-0EF9-40A2-BF9A-551F58F544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4924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88</xdr:row>
      <xdr:rowOff>25400</xdr:rowOff>
    </xdr:from>
    <xdr:to>
      <xdr:col>0</xdr:col>
      <xdr:colOff>1860550</xdr:colOff>
      <xdr:row>88</xdr:row>
      <xdr:rowOff>1803400</xdr:rowOff>
    </xdr:to>
    <xdr:pic>
      <xdr:nvPicPr>
        <xdr:cNvPr id="1053" name="Рисунок 1052">
          <a:extLst>
            <a:ext uri="{FF2B5EF4-FFF2-40B4-BE49-F238E27FC236}">
              <a16:creationId xmlns:a16="http://schemas.microsoft.com/office/drawing/2014/main" id="{439750A1-0908-4FFC-A830-405CDBAB87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5107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89</xdr:row>
      <xdr:rowOff>24805</xdr:rowOff>
    </xdr:from>
    <xdr:to>
      <xdr:col>0</xdr:col>
      <xdr:colOff>1860550</xdr:colOff>
      <xdr:row>89</xdr:row>
      <xdr:rowOff>1803990</xdr:rowOff>
    </xdr:to>
    <xdr:pic>
      <xdr:nvPicPr>
        <xdr:cNvPr id="1055" name="Рисунок 1054">
          <a:extLst>
            <a:ext uri="{FF2B5EF4-FFF2-40B4-BE49-F238E27FC236}">
              <a16:creationId xmlns:a16="http://schemas.microsoft.com/office/drawing/2014/main" id="{3EFD5556-0606-4E57-A4BF-5BB4358BB0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5290105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90</xdr:row>
      <xdr:rowOff>25400</xdr:rowOff>
    </xdr:from>
    <xdr:to>
      <xdr:col>0</xdr:col>
      <xdr:colOff>1860550</xdr:colOff>
      <xdr:row>90</xdr:row>
      <xdr:rowOff>1803400</xdr:rowOff>
    </xdr:to>
    <xdr:pic>
      <xdr:nvPicPr>
        <xdr:cNvPr id="1057" name="Рисунок 1056">
          <a:extLst>
            <a:ext uri="{FF2B5EF4-FFF2-40B4-BE49-F238E27FC236}">
              <a16:creationId xmlns:a16="http://schemas.microsoft.com/office/drawing/2014/main" id="{73843621-5DD8-43D1-91B1-4F4ED02813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5473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92</xdr:row>
      <xdr:rowOff>24805</xdr:rowOff>
    </xdr:from>
    <xdr:to>
      <xdr:col>0</xdr:col>
      <xdr:colOff>1860550</xdr:colOff>
      <xdr:row>92</xdr:row>
      <xdr:rowOff>1803990</xdr:rowOff>
    </xdr:to>
    <xdr:pic>
      <xdr:nvPicPr>
        <xdr:cNvPr id="1059" name="Рисунок 1058">
          <a:extLst>
            <a:ext uri="{FF2B5EF4-FFF2-40B4-BE49-F238E27FC236}">
              <a16:creationId xmlns:a16="http://schemas.microsoft.com/office/drawing/2014/main" id="{A8A03AB1-839F-4723-8E1F-3ABCA16714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5674915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93</xdr:row>
      <xdr:rowOff>24805</xdr:rowOff>
    </xdr:from>
    <xdr:to>
      <xdr:col>0</xdr:col>
      <xdr:colOff>1860550</xdr:colOff>
      <xdr:row>93</xdr:row>
      <xdr:rowOff>1803990</xdr:rowOff>
    </xdr:to>
    <xdr:pic>
      <xdr:nvPicPr>
        <xdr:cNvPr id="1061" name="Рисунок 1060">
          <a:extLst>
            <a:ext uri="{FF2B5EF4-FFF2-40B4-BE49-F238E27FC236}">
              <a16:creationId xmlns:a16="http://schemas.microsoft.com/office/drawing/2014/main" id="{F8F00831-EAB3-412A-A52B-FB712694E3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5857795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94</xdr:row>
      <xdr:rowOff>25400</xdr:rowOff>
    </xdr:from>
    <xdr:to>
      <xdr:col>0</xdr:col>
      <xdr:colOff>1860550</xdr:colOff>
      <xdr:row>94</xdr:row>
      <xdr:rowOff>1803400</xdr:rowOff>
    </xdr:to>
    <xdr:pic>
      <xdr:nvPicPr>
        <xdr:cNvPr id="1063" name="Рисунок 1062">
          <a:extLst>
            <a:ext uri="{FF2B5EF4-FFF2-40B4-BE49-F238E27FC236}">
              <a16:creationId xmlns:a16="http://schemas.microsoft.com/office/drawing/2014/main" id="{2C8138D7-2C46-4E44-A77B-7EE14C1476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60407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95</xdr:row>
      <xdr:rowOff>25400</xdr:rowOff>
    </xdr:from>
    <xdr:to>
      <xdr:col>0</xdr:col>
      <xdr:colOff>1860550</xdr:colOff>
      <xdr:row>95</xdr:row>
      <xdr:rowOff>1803400</xdr:rowOff>
    </xdr:to>
    <xdr:pic>
      <xdr:nvPicPr>
        <xdr:cNvPr id="1065" name="Рисунок 1064">
          <a:extLst>
            <a:ext uri="{FF2B5EF4-FFF2-40B4-BE49-F238E27FC236}">
              <a16:creationId xmlns:a16="http://schemas.microsoft.com/office/drawing/2014/main" id="{4707310B-B7FE-47B7-8DC1-4D7B7F6E21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62236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96</xdr:row>
      <xdr:rowOff>25400</xdr:rowOff>
    </xdr:from>
    <xdr:to>
      <xdr:col>0</xdr:col>
      <xdr:colOff>1860550</xdr:colOff>
      <xdr:row>96</xdr:row>
      <xdr:rowOff>1803400</xdr:rowOff>
    </xdr:to>
    <xdr:pic>
      <xdr:nvPicPr>
        <xdr:cNvPr id="1067" name="Рисунок 1066">
          <a:extLst>
            <a:ext uri="{FF2B5EF4-FFF2-40B4-BE49-F238E27FC236}">
              <a16:creationId xmlns:a16="http://schemas.microsoft.com/office/drawing/2014/main" id="{0AD42563-0EE0-433E-B232-2FC411C1FD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64064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97</xdr:row>
      <xdr:rowOff>25400</xdr:rowOff>
    </xdr:from>
    <xdr:to>
      <xdr:col>0</xdr:col>
      <xdr:colOff>1860550</xdr:colOff>
      <xdr:row>97</xdr:row>
      <xdr:rowOff>1803400</xdr:rowOff>
    </xdr:to>
    <xdr:pic>
      <xdr:nvPicPr>
        <xdr:cNvPr id="1069" name="Рисунок 1068">
          <a:extLst>
            <a:ext uri="{FF2B5EF4-FFF2-40B4-BE49-F238E27FC236}">
              <a16:creationId xmlns:a16="http://schemas.microsoft.com/office/drawing/2014/main" id="{47B46247-0B35-4F9B-B1E8-9A83674AFD6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65893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98</xdr:row>
      <xdr:rowOff>25400</xdr:rowOff>
    </xdr:from>
    <xdr:to>
      <xdr:col>0</xdr:col>
      <xdr:colOff>1860550</xdr:colOff>
      <xdr:row>98</xdr:row>
      <xdr:rowOff>1803400</xdr:rowOff>
    </xdr:to>
    <xdr:pic>
      <xdr:nvPicPr>
        <xdr:cNvPr id="1071" name="Рисунок 1070">
          <a:extLst>
            <a:ext uri="{FF2B5EF4-FFF2-40B4-BE49-F238E27FC236}">
              <a16:creationId xmlns:a16="http://schemas.microsoft.com/office/drawing/2014/main" id="{8E5577C2-0A1F-4666-B663-CBDF78AAF9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67722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99</xdr:row>
      <xdr:rowOff>25400</xdr:rowOff>
    </xdr:from>
    <xdr:to>
      <xdr:col>0</xdr:col>
      <xdr:colOff>1860550</xdr:colOff>
      <xdr:row>99</xdr:row>
      <xdr:rowOff>1803400</xdr:rowOff>
    </xdr:to>
    <xdr:pic>
      <xdr:nvPicPr>
        <xdr:cNvPr id="1073" name="Рисунок 1072">
          <a:extLst>
            <a:ext uri="{FF2B5EF4-FFF2-40B4-BE49-F238E27FC236}">
              <a16:creationId xmlns:a16="http://schemas.microsoft.com/office/drawing/2014/main" id="{46983D63-8793-4942-B9C1-FD09A4070A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69551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100</xdr:row>
      <xdr:rowOff>25400</xdr:rowOff>
    </xdr:from>
    <xdr:to>
      <xdr:col>0</xdr:col>
      <xdr:colOff>1860550</xdr:colOff>
      <xdr:row>100</xdr:row>
      <xdr:rowOff>1803400</xdr:rowOff>
    </xdr:to>
    <xdr:pic>
      <xdr:nvPicPr>
        <xdr:cNvPr id="1075" name="Рисунок 1074">
          <a:extLst>
            <a:ext uri="{FF2B5EF4-FFF2-40B4-BE49-F238E27FC236}">
              <a16:creationId xmlns:a16="http://schemas.microsoft.com/office/drawing/2014/main" id="{71B2EE22-28DC-4D72-B286-99BCB89995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71380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101</xdr:row>
      <xdr:rowOff>21233</xdr:rowOff>
    </xdr:from>
    <xdr:to>
      <xdr:col>0</xdr:col>
      <xdr:colOff>1860550</xdr:colOff>
      <xdr:row>101</xdr:row>
      <xdr:rowOff>1798048</xdr:rowOff>
    </xdr:to>
    <xdr:pic>
      <xdr:nvPicPr>
        <xdr:cNvPr id="1077" name="Рисунок 1076">
          <a:extLst>
            <a:ext uri="{FF2B5EF4-FFF2-40B4-BE49-F238E27FC236}">
              <a16:creationId xmlns:a16="http://schemas.microsoft.com/office/drawing/2014/main" id="{F7F3B5B2-6B9D-4612-802C-AA663A04DC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73204783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103</xdr:row>
      <xdr:rowOff>25400</xdr:rowOff>
    </xdr:from>
    <xdr:to>
      <xdr:col>0</xdr:col>
      <xdr:colOff>1860550</xdr:colOff>
      <xdr:row>103</xdr:row>
      <xdr:rowOff>1803400</xdr:rowOff>
    </xdr:to>
    <xdr:pic>
      <xdr:nvPicPr>
        <xdr:cNvPr id="1079" name="Рисунок 1078">
          <a:extLst>
            <a:ext uri="{FF2B5EF4-FFF2-40B4-BE49-F238E27FC236}">
              <a16:creationId xmlns:a16="http://schemas.microsoft.com/office/drawing/2014/main" id="{41A82CE0-64D1-4AF7-983F-1C191CC397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752187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104</xdr:row>
      <xdr:rowOff>25400</xdr:rowOff>
    </xdr:from>
    <xdr:to>
      <xdr:col>0</xdr:col>
      <xdr:colOff>1860550</xdr:colOff>
      <xdr:row>104</xdr:row>
      <xdr:rowOff>1803400</xdr:rowOff>
    </xdr:to>
    <xdr:pic>
      <xdr:nvPicPr>
        <xdr:cNvPr id="1081" name="Рисунок 1080">
          <a:extLst>
            <a:ext uri="{FF2B5EF4-FFF2-40B4-BE49-F238E27FC236}">
              <a16:creationId xmlns:a16="http://schemas.microsoft.com/office/drawing/2014/main" id="{44865DC1-725B-4874-BA94-98CB3130AF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770475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105</xdr:row>
      <xdr:rowOff>25400</xdr:rowOff>
    </xdr:from>
    <xdr:to>
      <xdr:col>0</xdr:col>
      <xdr:colOff>1860550</xdr:colOff>
      <xdr:row>105</xdr:row>
      <xdr:rowOff>1803400</xdr:rowOff>
    </xdr:to>
    <xdr:pic>
      <xdr:nvPicPr>
        <xdr:cNvPr id="1083" name="Рисунок 1082">
          <a:extLst>
            <a:ext uri="{FF2B5EF4-FFF2-40B4-BE49-F238E27FC236}">
              <a16:creationId xmlns:a16="http://schemas.microsoft.com/office/drawing/2014/main" id="{5E799D9C-DF0A-4F2B-A81F-8DF315B19F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788763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106</xdr:row>
      <xdr:rowOff>25400</xdr:rowOff>
    </xdr:from>
    <xdr:to>
      <xdr:col>0</xdr:col>
      <xdr:colOff>1860550</xdr:colOff>
      <xdr:row>106</xdr:row>
      <xdr:rowOff>1803400</xdr:rowOff>
    </xdr:to>
    <xdr:pic>
      <xdr:nvPicPr>
        <xdr:cNvPr id="1085" name="Рисунок 1084">
          <a:extLst>
            <a:ext uri="{FF2B5EF4-FFF2-40B4-BE49-F238E27FC236}">
              <a16:creationId xmlns:a16="http://schemas.microsoft.com/office/drawing/2014/main" id="{124750BA-4B44-4144-9D13-484743E07A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807051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108</xdr:row>
      <xdr:rowOff>25400</xdr:rowOff>
    </xdr:from>
    <xdr:to>
      <xdr:col>0</xdr:col>
      <xdr:colOff>1860550</xdr:colOff>
      <xdr:row>108</xdr:row>
      <xdr:rowOff>1803400</xdr:rowOff>
    </xdr:to>
    <xdr:pic>
      <xdr:nvPicPr>
        <xdr:cNvPr id="1087" name="Рисунок 1086">
          <a:extLst>
            <a:ext uri="{FF2B5EF4-FFF2-40B4-BE49-F238E27FC236}">
              <a16:creationId xmlns:a16="http://schemas.microsoft.com/office/drawing/2014/main" id="{B0FD9594-1F9B-4E9E-A094-3AB85A1E3D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827244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109</xdr:row>
      <xdr:rowOff>25400</xdr:rowOff>
    </xdr:from>
    <xdr:to>
      <xdr:col>0</xdr:col>
      <xdr:colOff>1860550</xdr:colOff>
      <xdr:row>109</xdr:row>
      <xdr:rowOff>1803400</xdr:rowOff>
    </xdr:to>
    <xdr:pic>
      <xdr:nvPicPr>
        <xdr:cNvPr id="1089" name="Рисунок 1088">
          <a:extLst>
            <a:ext uri="{FF2B5EF4-FFF2-40B4-BE49-F238E27FC236}">
              <a16:creationId xmlns:a16="http://schemas.microsoft.com/office/drawing/2014/main" id="{15C5CE73-0DDE-47A8-BD88-E6D5851307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845532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110</xdr:row>
      <xdr:rowOff>24805</xdr:rowOff>
    </xdr:from>
    <xdr:to>
      <xdr:col>0</xdr:col>
      <xdr:colOff>1860550</xdr:colOff>
      <xdr:row>110</xdr:row>
      <xdr:rowOff>1803990</xdr:rowOff>
    </xdr:to>
    <xdr:pic>
      <xdr:nvPicPr>
        <xdr:cNvPr id="1091" name="Рисунок 1090">
          <a:extLst>
            <a:ext uri="{FF2B5EF4-FFF2-40B4-BE49-F238E27FC236}">
              <a16:creationId xmlns:a16="http://schemas.microsoft.com/office/drawing/2014/main" id="{1E077C93-FD48-4982-B254-F476B889C7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86381430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116</xdr:row>
      <xdr:rowOff>25400</xdr:rowOff>
    </xdr:from>
    <xdr:to>
      <xdr:col>0</xdr:col>
      <xdr:colOff>1860550</xdr:colOff>
      <xdr:row>116</xdr:row>
      <xdr:rowOff>1803400</xdr:rowOff>
    </xdr:to>
    <xdr:pic>
      <xdr:nvPicPr>
        <xdr:cNvPr id="1093" name="Рисунок 1092">
          <a:extLst>
            <a:ext uri="{FF2B5EF4-FFF2-40B4-BE49-F238E27FC236}">
              <a16:creationId xmlns:a16="http://schemas.microsoft.com/office/drawing/2014/main" id="{8B56F928-530B-4F76-89E2-2043978BD4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891633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118</xdr:row>
      <xdr:rowOff>25400</xdr:rowOff>
    </xdr:from>
    <xdr:to>
      <xdr:col>0</xdr:col>
      <xdr:colOff>1860550</xdr:colOff>
      <xdr:row>118</xdr:row>
      <xdr:rowOff>1803400</xdr:rowOff>
    </xdr:to>
    <xdr:pic>
      <xdr:nvPicPr>
        <xdr:cNvPr id="1095" name="Рисунок 1094">
          <a:extLst>
            <a:ext uri="{FF2B5EF4-FFF2-40B4-BE49-F238E27FC236}">
              <a16:creationId xmlns:a16="http://schemas.microsoft.com/office/drawing/2014/main" id="{4CF25C44-F8EF-4418-9D80-6FA72B9B54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911826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119</xdr:row>
      <xdr:rowOff>25400</xdr:rowOff>
    </xdr:from>
    <xdr:to>
      <xdr:col>0</xdr:col>
      <xdr:colOff>1860550</xdr:colOff>
      <xdr:row>119</xdr:row>
      <xdr:rowOff>1803400</xdr:rowOff>
    </xdr:to>
    <xdr:pic>
      <xdr:nvPicPr>
        <xdr:cNvPr id="1097" name="Рисунок 1096">
          <a:extLst>
            <a:ext uri="{FF2B5EF4-FFF2-40B4-BE49-F238E27FC236}">
              <a16:creationId xmlns:a16="http://schemas.microsoft.com/office/drawing/2014/main" id="{01569695-51B5-4446-96EC-3F4A33686F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930114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120</xdr:row>
      <xdr:rowOff>25400</xdr:rowOff>
    </xdr:from>
    <xdr:to>
      <xdr:col>0</xdr:col>
      <xdr:colOff>1860550</xdr:colOff>
      <xdr:row>120</xdr:row>
      <xdr:rowOff>1803400</xdr:rowOff>
    </xdr:to>
    <xdr:pic>
      <xdr:nvPicPr>
        <xdr:cNvPr id="1099" name="Рисунок 1098">
          <a:extLst>
            <a:ext uri="{FF2B5EF4-FFF2-40B4-BE49-F238E27FC236}">
              <a16:creationId xmlns:a16="http://schemas.microsoft.com/office/drawing/2014/main" id="{6B342CE3-07FE-416A-B429-74EBB433BF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948402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121</xdr:row>
      <xdr:rowOff>25400</xdr:rowOff>
    </xdr:from>
    <xdr:to>
      <xdr:col>0</xdr:col>
      <xdr:colOff>1860550</xdr:colOff>
      <xdr:row>121</xdr:row>
      <xdr:rowOff>1803400</xdr:rowOff>
    </xdr:to>
    <xdr:pic>
      <xdr:nvPicPr>
        <xdr:cNvPr id="1101" name="Рисунок 1100">
          <a:extLst>
            <a:ext uri="{FF2B5EF4-FFF2-40B4-BE49-F238E27FC236}">
              <a16:creationId xmlns:a16="http://schemas.microsoft.com/office/drawing/2014/main" id="{7BA0516C-F205-407F-9A98-7D262013A0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966690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122</xdr:row>
      <xdr:rowOff>25400</xdr:rowOff>
    </xdr:from>
    <xdr:to>
      <xdr:col>0</xdr:col>
      <xdr:colOff>1860550</xdr:colOff>
      <xdr:row>122</xdr:row>
      <xdr:rowOff>1803400</xdr:rowOff>
    </xdr:to>
    <xdr:pic>
      <xdr:nvPicPr>
        <xdr:cNvPr id="1103" name="Рисунок 1102">
          <a:extLst>
            <a:ext uri="{FF2B5EF4-FFF2-40B4-BE49-F238E27FC236}">
              <a16:creationId xmlns:a16="http://schemas.microsoft.com/office/drawing/2014/main" id="{E84F97F4-260D-4729-AC00-464EEB9CEB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984978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123</xdr:row>
      <xdr:rowOff>25400</xdr:rowOff>
    </xdr:from>
    <xdr:to>
      <xdr:col>0</xdr:col>
      <xdr:colOff>1860550</xdr:colOff>
      <xdr:row>123</xdr:row>
      <xdr:rowOff>1803400</xdr:rowOff>
    </xdr:to>
    <xdr:pic>
      <xdr:nvPicPr>
        <xdr:cNvPr id="1105" name="Рисунок 1104">
          <a:extLst>
            <a:ext uri="{FF2B5EF4-FFF2-40B4-BE49-F238E27FC236}">
              <a16:creationId xmlns:a16="http://schemas.microsoft.com/office/drawing/2014/main" id="{418ED1B3-869F-411A-BD09-C2ED338367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03266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126</xdr:row>
      <xdr:rowOff>25400</xdr:rowOff>
    </xdr:from>
    <xdr:to>
      <xdr:col>0</xdr:col>
      <xdr:colOff>1860550</xdr:colOff>
      <xdr:row>126</xdr:row>
      <xdr:rowOff>1803400</xdr:rowOff>
    </xdr:to>
    <xdr:pic>
      <xdr:nvPicPr>
        <xdr:cNvPr id="1107" name="Рисунок 1106">
          <a:extLst>
            <a:ext uri="{FF2B5EF4-FFF2-40B4-BE49-F238E27FC236}">
              <a16:creationId xmlns:a16="http://schemas.microsoft.com/office/drawing/2014/main" id="{EB7775E9-A04A-4847-A3A4-9C21E0C97F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25364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127</xdr:row>
      <xdr:rowOff>25400</xdr:rowOff>
    </xdr:from>
    <xdr:to>
      <xdr:col>0</xdr:col>
      <xdr:colOff>1860550</xdr:colOff>
      <xdr:row>127</xdr:row>
      <xdr:rowOff>1803400</xdr:rowOff>
    </xdr:to>
    <xdr:pic>
      <xdr:nvPicPr>
        <xdr:cNvPr id="1109" name="Рисунок 1108">
          <a:extLst>
            <a:ext uri="{FF2B5EF4-FFF2-40B4-BE49-F238E27FC236}">
              <a16:creationId xmlns:a16="http://schemas.microsoft.com/office/drawing/2014/main" id="{ED9FBB46-0E8F-4978-BCFF-9E108A17A0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43652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128</xdr:row>
      <xdr:rowOff>25400</xdr:rowOff>
    </xdr:from>
    <xdr:to>
      <xdr:col>0</xdr:col>
      <xdr:colOff>1860550</xdr:colOff>
      <xdr:row>128</xdr:row>
      <xdr:rowOff>1803400</xdr:rowOff>
    </xdr:to>
    <xdr:pic>
      <xdr:nvPicPr>
        <xdr:cNvPr id="1111" name="Рисунок 1110">
          <a:extLst>
            <a:ext uri="{FF2B5EF4-FFF2-40B4-BE49-F238E27FC236}">
              <a16:creationId xmlns:a16="http://schemas.microsoft.com/office/drawing/2014/main" id="{013D18A0-98D8-405C-BD98-26AAD0A91E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61940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129</xdr:row>
      <xdr:rowOff>25400</xdr:rowOff>
    </xdr:from>
    <xdr:to>
      <xdr:col>0</xdr:col>
      <xdr:colOff>1860550</xdr:colOff>
      <xdr:row>129</xdr:row>
      <xdr:rowOff>1803400</xdr:rowOff>
    </xdr:to>
    <xdr:pic>
      <xdr:nvPicPr>
        <xdr:cNvPr id="1113" name="Рисунок 1112">
          <a:extLst>
            <a:ext uri="{FF2B5EF4-FFF2-40B4-BE49-F238E27FC236}">
              <a16:creationId xmlns:a16="http://schemas.microsoft.com/office/drawing/2014/main" id="{1B8B89CE-7EBF-4A09-9E25-A598FED606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80228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130</xdr:row>
      <xdr:rowOff>25400</xdr:rowOff>
    </xdr:from>
    <xdr:to>
      <xdr:col>0</xdr:col>
      <xdr:colOff>1860550</xdr:colOff>
      <xdr:row>130</xdr:row>
      <xdr:rowOff>1803400</xdr:rowOff>
    </xdr:to>
    <xdr:pic>
      <xdr:nvPicPr>
        <xdr:cNvPr id="1115" name="Рисунок 1114">
          <a:extLst>
            <a:ext uri="{FF2B5EF4-FFF2-40B4-BE49-F238E27FC236}">
              <a16:creationId xmlns:a16="http://schemas.microsoft.com/office/drawing/2014/main" id="{27C8459E-5F25-4E61-80DE-FC06CBF74B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98516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131</xdr:row>
      <xdr:rowOff>25400</xdr:rowOff>
    </xdr:from>
    <xdr:to>
      <xdr:col>0</xdr:col>
      <xdr:colOff>1860550</xdr:colOff>
      <xdr:row>131</xdr:row>
      <xdr:rowOff>1803400</xdr:rowOff>
    </xdr:to>
    <xdr:pic>
      <xdr:nvPicPr>
        <xdr:cNvPr id="1117" name="Рисунок 1116">
          <a:extLst>
            <a:ext uri="{FF2B5EF4-FFF2-40B4-BE49-F238E27FC236}">
              <a16:creationId xmlns:a16="http://schemas.microsoft.com/office/drawing/2014/main" id="{CD16D99F-7A8C-4033-97E9-67D2FDE912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116804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133</xdr:row>
      <xdr:rowOff>25400</xdr:rowOff>
    </xdr:from>
    <xdr:to>
      <xdr:col>0</xdr:col>
      <xdr:colOff>1860550</xdr:colOff>
      <xdr:row>133</xdr:row>
      <xdr:rowOff>1803400</xdr:rowOff>
    </xdr:to>
    <xdr:pic>
      <xdr:nvPicPr>
        <xdr:cNvPr id="1119" name="Рисунок 1118">
          <a:extLst>
            <a:ext uri="{FF2B5EF4-FFF2-40B4-BE49-F238E27FC236}">
              <a16:creationId xmlns:a16="http://schemas.microsoft.com/office/drawing/2014/main" id="{7A22F351-C884-4E72-AA5B-B47FFD953E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136997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134</xdr:row>
      <xdr:rowOff>25400</xdr:rowOff>
    </xdr:from>
    <xdr:to>
      <xdr:col>0</xdr:col>
      <xdr:colOff>1860550</xdr:colOff>
      <xdr:row>134</xdr:row>
      <xdr:rowOff>1803400</xdr:rowOff>
    </xdr:to>
    <xdr:pic>
      <xdr:nvPicPr>
        <xdr:cNvPr id="1121" name="Рисунок 1120">
          <a:extLst>
            <a:ext uri="{FF2B5EF4-FFF2-40B4-BE49-F238E27FC236}">
              <a16:creationId xmlns:a16="http://schemas.microsoft.com/office/drawing/2014/main" id="{204A0CB1-1DEC-446B-81A6-67D678468A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155285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135</xdr:row>
      <xdr:rowOff>25400</xdr:rowOff>
    </xdr:from>
    <xdr:to>
      <xdr:col>0</xdr:col>
      <xdr:colOff>1860550</xdr:colOff>
      <xdr:row>135</xdr:row>
      <xdr:rowOff>1803400</xdr:rowOff>
    </xdr:to>
    <xdr:pic>
      <xdr:nvPicPr>
        <xdr:cNvPr id="1123" name="Рисунок 1122">
          <a:extLst>
            <a:ext uri="{FF2B5EF4-FFF2-40B4-BE49-F238E27FC236}">
              <a16:creationId xmlns:a16="http://schemas.microsoft.com/office/drawing/2014/main" id="{D41DB014-F3CC-45F5-8FFD-3157DF5CAB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173573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137</xdr:row>
      <xdr:rowOff>25400</xdr:rowOff>
    </xdr:from>
    <xdr:to>
      <xdr:col>0</xdr:col>
      <xdr:colOff>1860550</xdr:colOff>
      <xdr:row>137</xdr:row>
      <xdr:rowOff>1803400</xdr:rowOff>
    </xdr:to>
    <xdr:pic>
      <xdr:nvPicPr>
        <xdr:cNvPr id="1125" name="Рисунок 1124">
          <a:extLst>
            <a:ext uri="{FF2B5EF4-FFF2-40B4-BE49-F238E27FC236}">
              <a16:creationId xmlns:a16="http://schemas.microsoft.com/office/drawing/2014/main" id="{8C5BB757-5814-4FEA-B0BE-F3BF3B1EA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193766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142</xdr:row>
      <xdr:rowOff>25400</xdr:rowOff>
    </xdr:from>
    <xdr:to>
      <xdr:col>0</xdr:col>
      <xdr:colOff>1860550</xdr:colOff>
      <xdr:row>142</xdr:row>
      <xdr:rowOff>1803400</xdr:rowOff>
    </xdr:to>
    <xdr:pic>
      <xdr:nvPicPr>
        <xdr:cNvPr id="1127" name="Рисунок 1126">
          <a:extLst>
            <a:ext uri="{FF2B5EF4-FFF2-40B4-BE49-F238E27FC236}">
              <a16:creationId xmlns:a16="http://schemas.microsoft.com/office/drawing/2014/main" id="{81FE6E74-0296-49DB-B273-7BFEC8168A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219674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145</xdr:row>
      <xdr:rowOff>25400</xdr:rowOff>
    </xdr:from>
    <xdr:to>
      <xdr:col>0</xdr:col>
      <xdr:colOff>1860550</xdr:colOff>
      <xdr:row>145</xdr:row>
      <xdr:rowOff>1803400</xdr:rowOff>
    </xdr:to>
    <xdr:pic>
      <xdr:nvPicPr>
        <xdr:cNvPr id="1129" name="Рисунок 1128">
          <a:extLst>
            <a:ext uri="{FF2B5EF4-FFF2-40B4-BE49-F238E27FC236}">
              <a16:creationId xmlns:a16="http://schemas.microsoft.com/office/drawing/2014/main" id="{E89C765A-BFF5-4BAC-B5B4-99245E8ECF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241772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146</xdr:row>
      <xdr:rowOff>25400</xdr:rowOff>
    </xdr:from>
    <xdr:to>
      <xdr:col>0</xdr:col>
      <xdr:colOff>1860550</xdr:colOff>
      <xdr:row>146</xdr:row>
      <xdr:rowOff>1803400</xdr:rowOff>
    </xdr:to>
    <xdr:pic>
      <xdr:nvPicPr>
        <xdr:cNvPr id="1131" name="Рисунок 1130">
          <a:extLst>
            <a:ext uri="{FF2B5EF4-FFF2-40B4-BE49-F238E27FC236}">
              <a16:creationId xmlns:a16="http://schemas.microsoft.com/office/drawing/2014/main" id="{1D819630-6479-4880-80E9-6127948BF0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260060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147</xdr:row>
      <xdr:rowOff>25400</xdr:rowOff>
    </xdr:from>
    <xdr:to>
      <xdr:col>0</xdr:col>
      <xdr:colOff>1860550</xdr:colOff>
      <xdr:row>147</xdr:row>
      <xdr:rowOff>1803400</xdr:rowOff>
    </xdr:to>
    <xdr:pic>
      <xdr:nvPicPr>
        <xdr:cNvPr id="1133" name="Рисунок 1132">
          <a:extLst>
            <a:ext uri="{FF2B5EF4-FFF2-40B4-BE49-F238E27FC236}">
              <a16:creationId xmlns:a16="http://schemas.microsoft.com/office/drawing/2014/main" id="{AC4AB8A7-FCE7-4D30-A0FA-D4660A49A0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278348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148</xdr:row>
      <xdr:rowOff>25400</xdr:rowOff>
    </xdr:from>
    <xdr:to>
      <xdr:col>0</xdr:col>
      <xdr:colOff>1860550</xdr:colOff>
      <xdr:row>148</xdr:row>
      <xdr:rowOff>1803400</xdr:rowOff>
    </xdr:to>
    <xdr:pic>
      <xdr:nvPicPr>
        <xdr:cNvPr id="1135" name="Рисунок 1134">
          <a:extLst>
            <a:ext uri="{FF2B5EF4-FFF2-40B4-BE49-F238E27FC236}">
              <a16:creationId xmlns:a16="http://schemas.microsoft.com/office/drawing/2014/main" id="{1A8F6EBE-8A56-46EC-8537-9E50B6ECE3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296636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149</xdr:row>
      <xdr:rowOff>25400</xdr:rowOff>
    </xdr:from>
    <xdr:to>
      <xdr:col>0</xdr:col>
      <xdr:colOff>1860550</xdr:colOff>
      <xdr:row>149</xdr:row>
      <xdr:rowOff>1803400</xdr:rowOff>
    </xdr:to>
    <xdr:pic>
      <xdr:nvPicPr>
        <xdr:cNvPr id="1137" name="Рисунок 1136">
          <a:extLst>
            <a:ext uri="{FF2B5EF4-FFF2-40B4-BE49-F238E27FC236}">
              <a16:creationId xmlns:a16="http://schemas.microsoft.com/office/drawing/2014/main" id="{7AF0534B-40F5-4B1F-81EB-6D37A344CB5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314924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150</xdr:row>
      <xdr:rowOff>25400</xdr:rowOff>
    </xdr:from>
    <xdr:to>
      <xdr:col>0</xdr:col>
      <xdr:colOff>1860550</xdr:colOff>
      <xdr:row>150</xdr:row>
      <xdr:rowOff>1803400</xdr:rowOff>
    </xdr:to>
    <xdr:pic>
      <xdr:nvPicPr>
        <xdr:cNvPr id="1139" name="Рисунок 1138">
          <a:extLst>
            <a:ext uri="{FF2B5EF4-FFF2-40B4-BE49-F238E27FC236}">
              <a16:creationId xmlns:a16="http://schemas.microsoft.com/office/drawing/2014/main" id="{9F948316-E93C-47EC-9D76-84A180711D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333212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151</xdr:row>
      <xdr:rowOff>25400</xdr:rowOff>
    </xdr:from>
    <xdr:to>
      <xdr:col>0</xdr:col>
      <xdr:colOff>1860550</xdr:colOff>
      <xdr:row>151</xdr:row>
      <xdr:rowOff>1803400</xdr:rowOff>
    </xdr:to>
    <xdr:pic>
      <xdr:nvPicPr>
        <xdr:cNvPr id="1141" name="Рисунок 1140">
          <a:extLst>
            <a:ext uri="{FF2B5EF4-FFF2-40B4-BE49-F238E27FC236}">
              <a16:creationId xmlns:a16="http://schemas.microsoft.com/office/drawing/2014/main" id="{5696EF8F-EE4B-4521-BEC7-1D2FE3A4BF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351500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152</xdr:row>
      <xdr:rowOff>25400</xdr:rowOff>
    </xdr:from>
    <xdr:to>
      <xdr:col>0</xdr:col>
      <xdr:colOff>1860550</xdr:colOff>
      <xdr:row>152</xdr:row>
      <xdr:rowOff>1803400</xdr:rowOff>
    </xdr:to>
    <xdr:pic>
      <xdr:nvPicPr>
        <xdr:cNvPr id="1143" name="Рисунок 1142">
          <a:extLst>
            <a:ext uri="{FF2B5EF4-FFF2-40B4-BE49-F238E27FC236}">
              <a16:creationId xmlns:a16="http://schemas.microsoft.com/office/drawing/2014/main" id="{F7152ECE-4D2D-4D4E-B9E7-9FE0441AEC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369788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153</xdr:row>
      <xdr:rowOff>25400</xdr:rowOff>
    </xdr:from>
    <xdr:to>
      <xdr:col>0</xdr:col>
      <xdr:colOff>1860550</xdr:colOff>
      <xdr:row>153</xdr:row>
      <xdr:rowOff>1803400</xdr:rowOff>
    </xdr:to>
    <xdr:pic>
      <xdr:nvPicPr>
        <xdr:cNvPr id="1145" name="Рисунок 1144">
          <a:extLst>
            <a:ext uri="{FF2B5EF4-FFF2-40B4-BE49-F238E27FC236}">
              <a16:creationId xmlns:a16="http://schemas.microsoft.com/office/drawing/2014/main" id="{44E48535-FAB2-4897-86BF-A0C1B74E65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388076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154</xdr:row>
      <xdr:rowOff>25400</xdr:rowOff>
    </xdr:from>
    <xdr:to>
      <xdr:col>0</xdr:col>
      <xdr:colOff>1860550</xdr:colOff>
      <xdr:row>154</xdr:row>
      <xdr:rowOff>1803400</xdr:rowOff>
    </xdr:to>
    <xdr:pic>
      <xdr:nvPicPr>
        <xdr:cNvPr id="1147" name="Рисунок 1146">
          <a:extLst>
            <a:ext uri="{FF2B5EF4-FFF2-40B4-BE49-F238E27FC236}">
              <a16:creationId xmlns:a16="http://schemas.microsoft.com/office/drawing/2014/main" id="{09CFAFF7-DB01-43D2-9C00-39FB5916E5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406364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155</xdr:row>
      <xdr:rowOff>25400</xdr:rowOff>
    </xdr:from>
    <xdr:to>
      <xdr:col>0</xdr:col>
      <xdr:colOff>1860550</xdr:colOff>
      <xdr:row>155</xdr:row>
      <xdr:rowOff>1803400</xdr:rowOff>
    </xdr:to>
    <xdr:pic>
      <xdr:nvPicPr>
        <xdr:cNvPr id="1149" name="Рисунок 1148">
          <a:extLst>
            <a:ext uri="{FF2B5EF4-FFF2-40B4-BE49-F238E27FC236}">
              <a16:creationId xmlns:a16="http://schemas.microsoft.com/office/drawing/2014/main" id="{CE277B95-AB23-40C9-B943-BEF7FE48A3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424652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156</xdr:row>
      <xdr:rowOff>25400</xdr:rowOff>
    </xdr:from>
    <xdr:to>
      <xdr:col>0</xdr:col>
      <xdr:colOff>1860550</xdr:colOff>
      <xdr:row>156</xdr:row>
      <xdr:rowOff>1803400</xdr:rowOff>
    </xdr:to>
    <xdr:pic>
      <xdr:nvPicPr>
        <xdr:cNvPr id="1151" name="Рисунок 1150">
          <a:extLst>
            <a:ext uri="{FF2B5EF4-FFF2-40B4-BE49-F238E27FC236}">
              <a16:creationId xmlns:a16="http://schemas.microsoft.com/office/drawing/2014/main" id="{A7ECC43E-8AE4-48B9-B66C-48698210F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442940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157</xdr:row>
      <xdr:rowOff>25400</xdr:rowOff>
    </xdr:from>
    <xdr:to>
      <xdr:col>0</xdr:col>
      <xdr:colOff>1860550</xdr:colOff>
      <xdr:row>157</xdr:row>
      <xdr:rowOff>1803400</xdr:rowOff>
    </xdr:to>
    <xdr:pic>
      <xdr:nvPicPr>
        <xdr:cNvPr id="1153" name="Рисунок 1152">
          <a:extLst>
            <a:ext uri="{FF2B5EF4-FFF2-40B4-BE49-F238E27FC236}">
              <a16:creationId xmlns:a16="http://schemas.microsoft.com/office/drawing/2014/main" id="{8EC38735-63A5-4C1F-8961-1155CCF20B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461228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158</xdr:row>
      <xdr:rowOff>25400</xdr:rowOff>
    </xdr:from>
    <xdr:to>
      <xdr:col>0</xdr:col>
      <xdr:colOff>1860550</xdr:colOff>
      <xdr:row>158</xdr:row>
      <xdr:rowOff>1803400</xdr:rowOff>
    </xdr:to>
    <xdr:pic>
      <xdr:nvPicPr>
        <xdr:cNvPr id="1155" name="Рисунок 1154">
          <a:extLst>
            <a:ext uri="{FF2B5EF4-FFF2-40B4-BE49-F238E27FC236}">
              <a16:creationId xmlns:a16="http://schemas.microsoft.com/office/drawing/2014/main" id="{0034A326-57B3-41D5-9E2F-4170F6B92F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479516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159</xdr:row>
      <xdr:rowOff>25400</xdr:rowOff>
    </xdr:from>
    <xdr:to>
      <xdr:col>0</xdr:col>
      <xdr:colOff>1860550</xdr:colOff>
      <xdr:row>159</xdr:row>
      <xdr:rowOff>1803400</xdr:rowOff>
    </xdr:to>
    <xdr:pic>
      <xdr:nvPicPr>
        <xdr:cNvPr id="1157" name="Рисунок 1156">
          <a:extLst>
            <a:ext uri="{FF2B5EF4-FFF2-40B4-BE49-F238E27FC236}">
              <a16:creationId xmlns:a16="http://schemas.microsoft.com/office/drawing/2014/main" id="{C605F373-5EAB-4221-A349-FF4E73CFF1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497804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160</xdr:row>
      <xdr:rowOff>25400</xdr:rowOff>
    </xdr:from>
    <xdr:to>
      <xdr:col>0</xdr:col>
      <xdr:colOff>1860550</xdr:colOff>
      <xdr:row>160</xdr:row>
      <xdr:rowOff>1803400</xdr:rowOff>
    </xdr:to>
    <xdr:pic>
      <xdr:nvPicPr>
        <xdr:cNvPr id="1159" name="Рисунок 1158">
          <a:extLst>
            <a:ext uri="{FF2B5EF4-FFF2-40B4-BE49-F238E27FC236}">
              <a16:creationId xmlns:a16="http://schemas.microsoft.com/office/drawing/2014/main" id="{3441BAC0-64B7-46A9-A54F-0288025F15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16092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161</xdr:row>
      <xdr:rowOff>25400</xdr:rowOff>
    </xdr:from>
    <xdr:to>
      <xdr:col>0</xdr:col>
      <xdr:colOff>1860550</xdr:colOff>
      <xdr:row>161</xdr:row>
      <xdr:rowOff>1803400</xdr:rowOff>
    </xdr:to>
    <xdr:pic>
      <xdr:nvPicPr>
        <xdr:cNvPr id="1161" name="Рисунок 1160">
          <a:extLst>
            <a:ext uri="{FF2B5EF4-FFF2-40B4-BE49-F238E27FC236}">
              <a16:creationId xmlns:a16="http://schemas.microsoft.com/office/drawing/2014/main" id="{04F1F994-F17D-4B65-BFC9-FED8D0A65A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34380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163</xdr:row>
      <xdr:rowOff>25400</xdr:rowOff>
    </xdr:from>
    <xdr:to>
      <xdr:col>0</xdr:col>
      <xdr:colOff>1860550</xdr:colOff>
      <xdr:row>163</xdr:row>
      <xdr:rowOff>1803400</xdr:rowOff>
    </xdr:to>
    <xdr:pic>
      <xdr:nvPicPr>
        <xdr:cNvPr id="1163" name="Рисунок 1162">
          <a:extLst>
            <a:ext uri="{FF2B5EF4-FFF2-40B4-BE49-F238E27FC236}">
              <a16:creationId xmlns:a16="http://schemas.microsoft.com/office/drawing/2014/main" id="{91729F32-C503-4A50-92FE-3BD9BDF923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54573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164</xdr:row>
      <xdr:rowOff>25400</xdr:rowOff>
    </xdr:from>
    <xdr:to>
      <xdr:col>0</xdr:col>
      <xdr:colOff>1860550</xdr:colOff>
      <xdr:row>164</xdr:row>
      <xdr:rowOff>1803400</xdr:rowOff>
    </xdr:to>
    <xdr:pic>
      <xdr:nvPicPr>
        <xdr:cNvPr id="1165" name="Рисунок 1164">
          <a:extLst>
            <a:ext uri="{FF2B5EF4-FFF2-40B4-BE49-F238E27FC236}">
              <a16:creationId xmlns:a16="http://schemas.microsoft.com/office/drawing/2014/main" id="{983E4C80-D7E0-4D65-B0B6-32FBE94024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72861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165</xdr:row>
      <xdr:rowOff>25400</xdr:rowOff>
    </xdr:from>
    <xdr:to>
      <xdr:col>0</xdr:col>
      <xdr:colOff>1860550</xdr:colOff>
      <xdr:row>165</xdr:row>
      <xdr:rowOff>1803400</xdr:rowOff>
    </xdr:to>
    <xdr:pic>
      <xdr:nvPicPr>
        <xdr:cNvPr id="1167" name="Рисунок 1166">
          <a:extLst>
            <a:ext uri="{FF2B5EF4-FFF2-40B4-BE49-F238E27FC236}">
              <a16:creationId xmlns:a16="http://schemas.microsoft.com/office/drawing/2014/main" id="{1D60741B-F786-4F7E-A709-C2A235E039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91149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166</xdr:row>
      <xdr:rowOff>24730</xdr:rowOff>
    </xdr:from>
    <xdr:to>
      <xdr:col>0</xdr:col>
      <xdr:colOff>1860550</xdr:colOff>
      <xdr:row>166</xdr:row>
      <xdr:rowOff>1804071</xdr:rowOff>
    </xdr:to>
    <xdr:pic>
      <xdr:nvPicPr>
        <xdr:cNvPr id="1169" name="Рисунок 1168">
          <a:extLst>
            <a:ext uri="{FF2B5EF4-FFF2-40B4-BE49-F238E27FC236}">
              <a16:creationId xmlns:a16="http://schemas.microsoft.com/office/drawing/2014/main" id="{948750A9-4471-4255-9724-DB11666874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60943055"/>
          <a:ext cx="1778000" cy="1779341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167</xdr:row>
      <xdr:rowOff>25400</xdr:rowOff>
    </xdr:from>
    <xdr:to>
      <xdr:col>0</xdr:col>
      <xdr:colOff>1860550</xdr:colOff>
      <xdr:row>167</xdr:row>
      <xdr:rowOff>1803400</xdr:rowOff>
    </xdr:to>
    <xdr:pic>
      <xdr:nvPicPr>
        <xdr:cNvPr id="1171" name="Рисунок 1170">
          <a:extLst>
            <a:ext uri="{FF2B5EF4-FFF2-40B4-BE49-F238E27FC236}">
              <a16:creationId xmlns:a16="http://schemas.microsoft.com/office/drawing/2014/main" id="{2BF64D47-59FA-4662-BAAA-B8DAF10569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627725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168</xdr:row>
      <xdr:rowOff>25400</xdr:rowOff>
    </xdr:from>
    <xdr:to>
      <xdr:col>0</xdr:col>
      <xdr:colOff>1860550</xdr:colOff>
      <xdr:row>168</xdr:row>
      <xdr:rowOff>1803400</xdr:rowOff>
    </xdr:to>
    <xdr:pic>
      <xdr:nvPicPr>
        <xdr:cNvPr id="1173" name="Рисунок 1172">
          <a:extLst>
            <a:ext uri="{FF2B5EF4-FFF2-40B4-BE49-F238E27FC236}">
              <a16:creationId xmlns:a16="http://schemas.microsoft.com/office/drawing/2014/main" id="{1D5965E9-D6EC-4630-A18A-C4AFD19A6F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646013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169</xdr:row>
      <xdr:rowOff>25400</xdr:rowOff>
    </xdr:from>
    <xdr:to>
      <xdr:col>0</xdr:col>
      <xdr:colOff>1860550</xdr:colOff>
      <xdr:row>169</xdr:row>
      <xdr:rowOff>1803400</xdr:rowOff>
    </xdr:to>
    <xdr:pic>
      <xdr:nvPicPr>
        <xdr:cNvPr id="1175" name="Рисунок 1174">
          <a:extLst>
            <a:ext uri="{FF2B5EF4-FFF2-40B4-BE49-F238E27FC236}">
              <a16:creationId xmlns:a16="http://schemas.microsoft.com/office/drawing/2014/main" id="{CE84A486-438A-4A85-AEFA-919F6B0112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664301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170</xdr:row>
      <xdr:rowOff>25400</xdr:rowOff>
    </xdr:from>
    <xdr:to>
      <xdr:col>0</xdr:col>
      <xdr:colOff>1860550</xdr:colOff>
      <xdr:row>170</xdr:row>
      <xdr:rowOff>1803400</xdr:rowOff>
    </xdr:to>
    <xdr:pic>
      <xdr:nvPicPr>
        <xdr:cNvPr id="1177" name="Рисунок 1176">
          <a:extLst>
            <a:ext uri="{FF2B5EF4-FFF2-40B4-BE49-F238E27FC236}">
              <a16:creationId xmlns:a16="http://schemas.microsoft.com/office/drawing/2014/main" id="{FE5B02F2-8283-4DEB-8E0C-9B55A65FB2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682589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171</xdr:row>
      <xdr:rowOff>25400</xdr:rowOff>
    </xdr:from>
    <xdr:to>
      <xdr:col>0</xdr:col>
      <xdr:colOff>1860550</xdr:colOff>
      <xdr:row>171</xdr:row>
      <xdr:rowOff>1803400</xdr:rowOff>
    </xdr:to>
    <xdr:pic>
      <xdr:nvPicPr>
        <xdr:cNvPr id="1179" name="Рисунок 1178">
          <a:extLst>
            <a:ext uri="{FF2B5EF4-FFF2-40B4-BE49-F238E27FC236}">
              <a16:creationId xmlns:a16="http://schemas.microsoft.com/office/drawing/2014/main" id="{CECF9A72-5D5A-4A53-8B7B-CBD941BCA9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700877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172</xdr:row>
      <xdr:rowOff>25400</xdr:rowOff>
    </xdr:from>
    <xdr:to>
      <xdr:col>0</xdr:col>
      <xdr:colOff>1860550</xdr:colOff>
      <xdr:row>172</xdr:row>
      <xdr:rowOff>1803400</xdr:rowOff>
    </xdr:to>
    <xdr:pic>
      <xdr:nvPicPr>
        <xdr:cNvPr id="1181" name="Рисунок 1180">
          <a:extLst>
            <a:ext uri="{FF2B5EF4-FFF2-40B4-BE49-F238E27FC236}">
              <a16:creationId xmlns:a16="http://schemas.microsoft.com/office/drawing/2014/main" id="{533AE7E0-3D1F-4B42-8F48-72C13BDB6D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719165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173</xdr:row>
      <xdr:rowOff>25400</xdr:rowOff>
    </xdr:from>
    <xdr:to>
      <xdr:col>0</xdr:col>
      <xdr:colOff>1860550</xdr:colOff>
      <xdr:row>173</xdr:row>
      <xdr:rowOff>1803400</xdr:rowOff>
    </xdr:to>
    <xdr:pic>
      <xdr:nvPicPr>
        <xdr:cNvPr id="1183" name="Рисунок 1182">
          <a:extLst>
            <a:ext uri="{FF2B5EF4-FFF2-40B4-BE49-F238E27FC236}">
              <a16:creationId xmlns:a16="http://schemas.microsoft.com/office/drawing/2014/main" id="{7F5C7703-3B5F-4D31-B6B6-C3D959AE01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737453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174</xdr:row>
      <xdr:rowOff>25400</xdr:rowOff>
    </xdr:from>
    <xdr:to>
      <xdr:col>0</xdr:col>
      <xdr:colOff>1860550</xdr:colOff>
      <xdr:row>174</xdr:row>
      <xdr:rowOff>1803400</xdr:rowOff>
    </xdr:to>
    <xdr:pic>
      <xdr:nvPicPr>
        <xdr:cNvPr id="1185" name="Рисунок 1184">
          <a:extLst>
            <a:ext uri="{FF2B5EF4-FFF2-40B4-BE49-F238E27FC236}">
              <a16:creationId xmlns:a16="http://schemas.microsoft.com/office/drawing/2014/main" id="{FA5F4E2D-E76B-413C-8F79-8C7CE868D1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755741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175</xdr:row>
      <xdr:rowOff>25400</xdr:rowOff>
    </xdr:from>
    <xdr:to>
      <xdr:col>0</xdr:col>
      <xdr:colOff>1860550</xdr:colOff>
      <xdr:row>175</xdr:row>
      <xdr:rowOff>1803400</xdr:rowOff>
    </xdr:to>
    <xdr:pic>
      <xdr:nvPicPr>
        <xdr:cNvPr id="1187" name="Рисунок 1186">
          <a:extLst>
            <a:ext uri="{FF2B5EF4-FFF2-40B4-BE49-F238E27FC236}">
              <a16:creationId xmlns:a16="http://schemas.microsoft.com/office/drawing/2014/main" id="{78612905-76BE-4C78-8658-00F55F7517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774029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176</xdr:row>
      <xdr:rowOff>21233</xdr:rowOff>
    </xdr:from>
    <xdr:to>
      <xdr:col>0</xdr:col>
      <xdr:colOff>1860550</xdr:colOff>
      <xdr:row>176</xdr:row>
      <xdr:rowOff>1798048</xdr:rowOff>
    </xdr:to>
    <xdr:pic>
      <xdr:nvPicPr>
        <xdr:cNvPr id="1189" name="Рисунок 1188">
          <a:extLst>
            <a:ext uri="{FF2B5EF4-FFF2-40B4-BE49-F238E27FC236}">
              <a16:creationId xmlns:a16="http://schemas.microsoft.com/office/drawing/2014/main" id="{C68C52AC-545B-4B52-A9E7-CE87EA135F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79227558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177</xdr:row>
      <xdr:rowOff>25400</xdr:rowOff>
    </xdr:from>
    <xdr:to>
      <xdr:col>0</xdr:col>
      <xdr:colOff>1860550</xdr:colOff>
      <xdr:row>177</xdr:row>
      <xdr:rowOff>1803400</xdr:rowOff>
    </xdr:to>
    <xdr:pic>
      <xdr:nvPicPr>
        <xdr:cNvPr id="1191" name="Рисунок 1190">
          <a:extLst>
            <a:ext uri="{FF2B5EF4-FFF2-40B4-BE49-F238E27FC236}">
              <a16:creationId xmlns:a16="http://schemas.microsoft.com/office/drawing/2014/main" id="{98670BFD-00A4-486D-8087-770ECF714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81051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178</xdr:row>
      <xdr:rowOff>25400</xdr:rowOff>
    </xdr:from>
    <xdr:to>
      <xdr:col>0</xdr:col>
      <xdr:colOff>1860550</xdr:colOff>
      <xdr:row>178</xdr:row>
      <xdr:rowOff>1803400</xdr:rowOff>
    </xdr:to>
    <xdr:pic>
      <xdr:nvPicPr>
        <xdr:cNvPr id="1193" name="Рисунок 1192">
          <a:extLst>
            <a:ext uri="{FF2B5EF4-FFF2-40B4-BE49-F238E27FC236}">
              <a16:creationId xmlns:a16="http://schemas.microsoft.com/office/drawing/2014/main" id="{E9E22209-936E-49D7-A4C8-34A3E68619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82879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179</xdr:row>
      <xdr:rowOff>25400</xdr:rowOff>
    </xdr:from>
    <xdr:to>
      <xdr:col>0</xdr:col>
      <xdr:colOff>1860550</xdr:colOff>
      <xdr:row>179</xdr:row>
      <xdr:rowOff>1803400</xdr:rowOff>
    </xdr:to>
    <xdr:pic>
      <xdr:nvPicPr>
        <xdr:cNvPr id="1195" name="Рисунок 1194">
          <a:extLst>
            <a:ext uri="{FF2B5EF4-FFF2-40B4-BE49-F238E27FC236}">
              <a16:creationId xmlns:a16="http://schemas.microsoft.com/office/drawing/2014/main" id="{4A27AE57-AB92-484B-A72C-D363F6466B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84708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181</xdr:row>
      <xdr:rowOff>24805</xdr:rowOff>
    </xdr:from>
    <xdr:to>
      <xdr:col>0</xdr:col>
      <xdr:colOff>1860550</xdr:colOff>
      <xdr:row>181</xdr:row>
      <xdr:rowOff>1803990</xdr:rowOff>
    </xdr:to>
    <xdr:pic>
      <xdr:nvPicPr>
        <xdr:cNvPr id="1197" name="Рисунок 1196">
          <a:extLst>
            <a:ext uri="{FF2B5EF4-FFF2-40B4-BE49-F238E27FC236}">
              <a16:creationId xmlns:a16="http://schemas.microsoft.com/office/drawing/2014/main" id="{B372E66A-CB1E-48A7-9AB8-D2E156AD3D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867273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182</xdr:row>
      <xdr:rowOff>25400</xdr:rowOff>
    </xdr:from>
    <xdr:to>
      <xdr:col>0</xdr:col>
      <xdr:colOff>1860550</xdr:colOff>
      <xdr:row>182</xdr:row>
      <xdr:rowOff>1803400</xdr:rowOff>
    </xdr:to>
    <xdr:pic>
      <xdr:nvPicPr>
        <xdr:cNvPr id="1199" name="Рисунок 1198">
          <a:extLst>
            <a:ext uri="{FF2B5EF4-FFF2-40B4-BE49-F238E27FC236}">
              <a16:creationId xmlns:a16="http://schemas.microsoft.com/office/drawing/2014/main" id="{BFE65C1C-29AB-4E5F-AB2B-5D5D89289A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88556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183</xdr:row>
      <xdr:rowOff>25400</xdr:rowOff>
    </xdr:from>
    <xdr:to>
      <xdr:col>0</xdr:col>
      <xdr:colOff>1860550</xdr:colOff>
      <xdr:row>183</xdr:row>
      <xdr:rowOff>1803400</xdr:rowOff>
    </xdr:to>
    <xdr:pic>
      <xdr:nvPicPr>
        <xdr:cNvPr id="1201" name="Рисунок 1200">
          <a:extLst>
            <a:ext uri="{FF2B5EF4-FFF2-40B4-BE49-F238E27FC236}">
              <a16:creationId xmlns:a16="http://schemas.microsoft.com/office/drawing/2014/main" id="{04F5F190-F0FC-4AE7-B7F7-92CBB94BDF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9038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184</xdr:row>
      <xdr:rowOff>25400</xdr:rowOff>
    </xdr:from>
    <xdr:to>
      <xdr:col>0</xdr:col>
      <xdr:colOff>1860550</xdr:colOff>
      <xdr:row>184</xdr:row>
      <xdr:rowOff>1803400</xdr:rowOff>
    </xdr:to>
    <xdr:pic>
      <xdr:nvPicPr>
        <xdr:cNvPr id="1203" name="Рисунок 1202">
          <a:extLst>
            <a:ext uri="{FF2B5EF4-FFF2-40B4-BE49-F238E27FC236}">
              <a16:creationId xmlns:a16="http://schemas.microsoft.com/office/drawing/2014/main" id="{4D591C7A-254A-4F4A-953E-A2C44454CC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92214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185</xdr:row>
      <xdr:rowOff>25400</xdr:rowOff>
    </xdr:from>
    <xdr:to>
      <xdr:col>0</xdr:col>
      <xdr:colOff>1860550</xdr:colOff>
      <xdr:row>185</xdr:row>
      <xdr:rowOff>1803400</xdr:rowOff>
    </xdr:to>
    <xdr:pic>
      <xdr:nvPicPr>
        <xdr:cNvPr id="1205" name="Рисунок 1204">
          <a:extLst>
            <a:ext uri="{FF2B5EF4-FFF2-40B4-BE49-F238E27FC236}">
              <a16:creationId xmlns:a16="http://schemas.microsoft.com/office/drawing/2014/main" id="{789DB041-609A-43A3-9FC1-659850FBBF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94043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186</xdr:row>
      <xdr:rowOff>25400</xdr:rowOff>
    </xdr:from>
    <xdr:to>
      <xdr:col>0</xdr:col>
      <xdr:colOff>1860550</xdr:colOff>
      <xdr:row>186</xdr:row>
      <xdr:rowOff>1803400</xdr:rowOff>
    </xdr:to>
    <xdr:pic>
      <xdr:nvPicPr>
        <xdr:cNvPr id="1207" name="Рисунок 1206">
          <a:extLst>
            <a:ext uri="{FF2B5EF4-FFF2-40B4-BE49-F238E27FC236}">
              <a16:creationId xmlns:a16="http://schemas.microsoft.com/office/drawing/2014/main" id="{CD03984E-2F32-4E3B-8282-EAD9FF0FBA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95871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187</xdr:row>
      <xdr:rowOff>25400</xdr:rowOff>
    </xdr:from>
    <xdr:to>
      <xdr:col>0</xdr:col>
      <xdr:colOff>1860550</xdr:colOff>
      <xdr:row>187</xdr:row>
      <xdr:rowOff>1803400</xdr:rowOff>
    </xdr:to>
    <xdr:pic>
      <xdr:nvPicPr>
        <xdr:cNvPr id="1209" name="Рисунок 1208">
          <a:extLst>
            <a:ext uri="{FF2B5EF4-FFF2-40B4-BE49-F238E27FC236}">
              <a16:creationId xmlns:a16="http://schemas.microsoft.com/office/drawing/2014/main" id="{872FA735-7A5A-4647-A256-7E7CA8871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9770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188</xdr:row>
      <xdr:rowOff>24805</xdr:rowOff>
    </xdr:from>
    <xdr:to>
      <xdr:col>0</xdr:col>
      <xdr:colOff>1860550</xdr:colOff>
      <xdr:row>188</xdr:row>
      <xdr:rowOff>1803990</xdr:rowOff>
    </xdr:to>
    <xdr:pic>
      <xdr:nvPicPr>
        <xdr:cNvPr id="1211" name="Рисунок 1210">
          <a:extLst>
            <a:ext uri="{FF2B5EF4-FFF2-40B4-BE49-F238E27FC236}">
              <a16:creationId xmlns:a16="http://schemas.microsoft.com/office/drawing/2014/main" id="{AC2C66DB-AF56-422F-B786-92C4DC0665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995289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189</xdr:row>
      <xdr:rowOff>25400</xdr:rowOff>
    </xdr:from>
    <xdr:to>
      <xdr:col>0</xdr:col>
      <xdr:colOff>1860550</xdr:colOff>
      <xdr:row>189</xdr:row>
      <xdr:rowOff>1803400</xdr:rowOff>
    </xdr:to>
    <xdr:pic>
      <xdr:nvPicPr>
        <xdr:cNvPr id="1213" name="Рисунок 1212">
          <a:extLst>
            <a:ext uri="{FF2B5EF4-FFF2-40B4-BE49-F238E27FC236}">
              <a16:creationId xmlns:a16="http://schemas.microsoft.com/office/drawing/2014/main" id="{6E63694F-FAB3-4C3C-BFB7-C18EA982B4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0135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191</xdr:row>
      <xdr:rowOff>24805</xdr:rowOff>
    </xdr:from>
    <xdr:to>
      <xdr:col>0</xdr:col>
      <xdr:colOff>1860550</xdr:colOff>
      <xdr:row>191</xdr:row>
      <xdr:rowOff>1803990</xdr:rowOff>
    </xdr:to>
    <xdr:pic>
      <xdr:nvPicPr>
        <xdr:cNvPr id="1215" name="Рисунок 1214">
          <a:extLst>
            <a:ext uri="{FF2B5EF4-FFF2-40B4-BE49-F238E27FC236}">
              <a16:creationId xmlns:a16="http://schemas.microsoft.com/office/drawing/2014/main" id="{A8A20D4A-5812-4294-BCDB-451D1C5950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033770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192</xdr:row>
      <xdr:rowOff>25400</xdr:rowOff>
    </xdr:from>
    <xdr:to>
      <xdr:col>0</xdr:col>
      <xdr:colOff>1860550</xdr:colOff>
      <xdr:row>192</xdr:row>
      <xdr:rowOff>1803400</xdr:rowOff>
    </xdr:to>
    <xdr:pic>
      <xdr:nvPicPr>
        <xdr:cNvPr id="1217" name="Рисунок 1216">
          <a:extLst>
            <a:ext uri="{FF2B5EF4-FFF2-40B4-BE49-F238E27FC236}">
              <a16:creationId xmlns:a16="http://schemas.microsoft.com/office/drawing/2014/main" id="{184FCAC8-8A10-4DB2-9CBB-4ED1691AEB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052064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193</xdr:row>
      <xdr:rowOff>25400</xdr:rowOff>
    </xdr:from>
    <xdr:to>
      <xdr:col>0</xdr:col>
      <xdr:colOff>1860550</xdr:colOff>
      <xdr:row>193</xdr:row>
      <xdr:rowOff>1803400</xdr:rowOff>
    </xdr:to>
    <xdr:pic>
      <xdr:nvPicPr>
        <xdr:cNvPr id="1219" name="Рисунок 1218">
          <a:extLst>
            <a:ext uri="{FF2B5EF4-FFF2-40B4-BE49-F238E27FC236}">
              <a16:creationId xmlns:a16="http://schemas.microsoft.com/office/drawing/2014/main" id="{E66601A2-0BA2-471B-A204-6E16CBE60F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070352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195</xdr:row>
      <xdr:rowOff>25400</xdr:rowOff>
    </xdr:from>
    <xdr:to>
      <xdr:col>0</xdr:col>
      <xdr:colOff>1860550</xdr:colOff>
      <xdr:row>195</xdr:row>
      <xdr:rowOff>1803400</xdr:rowOff>
    </xdr:to>
    <xdr:pic>
      <xdr:nvPicPr>
        <xdr:cNvPr id="1221" name="Рисунок 1220">
          <a:extLst>
            <a:ext uri="{FF2B5EF4-FFF2-40B4-BE49-F238E27FC236}">
              <a16:creationId xmlns:a16="http://schemas.microsoft.com/office/drawing/2014/main" id="{A3445C19-F460-4A21-9707-007F9A8851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09054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197</xdr:row>
      <xdr:rowOff>25400</xdr:rowOff>
    </xdr:from>
    <xdr:to>
      <xdr:col>0</xdr:col>
      <xdr:colOff>1860550</xdr:colOff>
      <xdr:row>197</xdr:row>
      <xdr:rowOff>1803400</xdr:rowOff>
    </xdr:to>
    <xdr:pic>
      <xdr:nvPicPr>
        <xdr:cNvPr id="1223" name="Рисунок 1222">
          <a:extLst>
            <a:ext uri="{FF2B5EF4-FFF2-40B4-BE49-F238E27FC236}">
              <a16:creationId xmlns:a16="http://schemas.microsoft.com/office/drawing/2014/main" id="{0DC4263D-ED05-461A-B5CF-1BF52D9055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11073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198</xdr:row>
      <xdr:rowOff>25400</xdr:rowOff>
    </xdr:from>
    <xdr:to>
      <xdr:col>0</xdr:col>
      <xdr:colOff>1860550</xdr:colOff>
      <xdr:row>198</xdr:row>
      <xdr:rowOff>1803400</xdr:rowOff>
    </xdr:to>
    <xdr:pic>
      <xdr:nvPicPr>
        <xdr:cNvPr id="1225" name="Рисунок 1224">
          <a:extLst>
            <a:ext uri="{FF2B5EF4-FFF2-40B4-BE49-F238E27FC236}">
              <a16:creationId xmlns:a16="http://schemas.microsoft.com/office/drawing/2014/main" id="{DC654F0E-FB2E-4901-8ED2-D4EFD413DF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12902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199</xdr:row>
      <xdr:rowOff>25400</xdr:rowOff>
    </xdr:from>
    <xdr:to>
      <xdr:col>0</xdr:col>
      <xdr:colOff>1860550</xdr:colOff>
      <xdr:row>199</xdr:row>
      <xdr:rowOff>1803400</xdr:rowOff>
    </xdr:to>
    <xdr:pic>
      <xdr:nvPicPr>
        <xdr:cNvPr id="1227" name="Рисунок 1226">
          <a:extLst>
            <a:ext uri="{FF2B5EF4-FFF2-40B4-BE49-F238E27FC236}">
              <a16:creationId xmlns:a16="http://schemas.microsoft.com/office/drawing/2014/main" id="{84E0000D-330D-476A-8DA0-9F01FE51D15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147314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200</xdr:row>
      <xdr:rowOff>24805</xdr:rowOff>
    </xdr:from>
    <xdr:to>
      <xdr:col>0</xdr:col>
      <xdr:colOff>1860550</xdr:colOff>
      <xdr:row>200</xdr:row>
      <xdr:rowOff>1803990</xdr:rowOff>
    </xdr:to>
    <xdr:pic>
      <xdr:nvPicPr>
        <xdr:cNvPr id="1229" name="Рисунок 1228">
          <a:extLst>
            <a:ext uri="{FF2B5EF4-FFF2-40B4-BE49-F238E27FC236}">
              <a16:creationId xmlns:a16="http://schemas.microsoft.com/office/drawing/2014/main" id="{25435FC6-0B8C-454A-B1E0-C67CEA0B6A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165596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201</xdr:row>
      <xdr:rowOff>21233</xdr:rowOff>
    </xdr:from>
    <xdr:to>
      <xdr:col>0</xdr:col>
      <xdr:colOff>1860550</xdr:colOff>
      <xdr:row>201</xdr:row>
      <xdr:rowOff>1798048</xdr:rowOff>
    </xdr:to>
    <xdr:pic>
      <xdr:nvPicPr>
        <xdr:cNvPr id="1231" name="Рисунок 1230">
          <a:extLst>
            <a:ext uri="{FF2B5EF4-FFF2-40B4-BE49-F238E27FC236}">
              <a16:creationId xmlns:a16="http://schemas.microsoft.com/office/drawing/2014/main" id="{BF944129-2D6F-4FCB-AFD9-5B3F60E058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18384833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202</xdr:row>
      <xdr:rowOff>24805</xdr:rowOff>
    </xdr:from>
    <xdr:to>
      <xdr:col>0</xdr:col>
      <xdr:colOff>1860550</xdr:colOff>
      <xdr:row>202</xdr:row>
      <xdr:rowOff>1803990</xdr:rowOff>
    </xdr:to>
    <xdr:pic>
      <xdr:nvPicPr>
        <xdr:cNvPr id="1233" name="Рисунок 1232">
          <a:extLst>
            <a:ext uri="{FF2B5EF4-FFF2-40B4-BE49-F238E27FC236}">
              <a16:creationId xmlns:a16="http://schemas.microsoft.com/office/drawing/2014/main" id="{60FCDD95-B2C0-4D23-BE21-89D85BC567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20207680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204</xdr:row>
      <xdr:rowOff>25400</xdr:rowOff>
    </xdr:from>
    <xdr:to>
      <xdr:col>0</xdr:col>
      <xdr:colOff>1860550</xdr:colOff>
      <xdr:row>204</xdr:row>
      <xdr:rowOff>1803400</xdr:rowOff>
    </xdr:to>
    <xdr:pic>
      <xdr:nvPicPr>
        <xdr:cNvPr id="1235" name="Рисунок 1234">
          <a:extLst>
            <a:ext uri="{FF2B5EF4-FFF2-40B4-BE49-F238E27FC236}">
              <a16:creationId xmlns:a16="http://schemas.microsoft.com/office/drawing/2014/main" id="{3C1AC4B8-E47F-4C0F-966A-017252CE97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222275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206</xdr:row>
      <xdr:rowOff>25400</xdr:rowOff>
    </xdr:from>
    <xdr:to>
      <xdr:col>0</xdr:col>
      <xdr:colOff>1860550</xdr:colOff>
      <xdr:row>206</xdr:row>
      <xdr:rowOff>1803400</xdr:rowOff>
    </xdr:to>
    <xdr:pic>
      <xdr:nvPicPr>
        <xdr:cNvPr id="1237" name="Рисунок 1236">
          <a:extLst>
            <a:ext uri="{FF2B5EF4-FFF2-40B4-BE49-F238E27FC236}">
              <a16:creationId xmlns:a16="http://schemas.microsoft.com/office/drawing/2014/main" id="{F45F8B1A-CDAA-4DA4-AEB5-4475E30BD1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242468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207</xdr:row>
      <xdr:rowOff>25400</xdr:rowOff>
    </xdr:from>
    <xdr:to>
      <xdr:col>0</xdr:col>
      <xdr:colOff>1860550</xdr:colOff>
      <xdr:row>207</xdr:row>
      <xdr:rowOff>1803400</xdr:rowOff>
    </xdr:to>
    <xdr:pic>
      <xdr:nvPicPr>
        <xdr:cNvPr id="1239" name="Рисунок 1238">
          <a:extLst>
            <a:ext uri="{FF2B5EF4-FFF2-40B4-BE49-F238E27FC236}">
              <a16:creationId xmlns:a16="http://schemas.microsoft.com/office/drawing/2014/main" id="{510502EF-2434-4461-87B4-534D745C56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260756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208</xdr:row>
      <xdr:rowOff>25400</xdr:rowOff>
    </xdr:from>
    <xdr:to>
      <xdr:col>0</xdr:col>
      <xdr:colOff>1860550</xdr:colOff>
      <xdr:row>208</xdr:row>
      <xdr:rowOff>1803400</xdr:rowOff>
    </xdr:to>
    <xdr:pic>
      <xdr:nvPicPr>
        <xdr:cNvPr id="1241" name="Рисунок 1240">
          <a:extLst>
            <a:ext uri="{FF2B5EF4-FFF2-40B4-BE49-F238E27FC236}">
              <a16:creationId xmlns:a16="http://schemas.microsoft.com/office/drawing/2014/main" id="{391FE51F-DCC7-453D-B14F-7959DCF90E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279044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209</xdr:row>
      <xdr:rowOff>25400</xdr:rowOff>
    </xdr:from>
    <xdr:to>
      <xdr:col>0</xdr:col>
      <xdr:colOff>1860550</xdr:colOff>
      <xdr:row>209</xdr:row>
      <xdr:rowOff>1803400</xdr:rowOff>
    </xdr:to>
    <xdr:pic>
      <xdr:nvPicPr>
        <xdr:cNvPr id="1243" name="Рисунок 1242">
          <a:extLst>
            <a:ext uri="{FF2B5EF4-FFF2-40B4-BE49-F238E27FC236}">
              <a16:creationId xmlns:a16="http://schemas.microsoft.com/office/drawing/2014/main" id="{6E6CCE37-1949-4AD7-ABD6-385A7E7FED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297332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210</xdr:row>
      <xdr:rowOff>25400</xdr:rowOff>
    </xdr:from>
    <xdr:to>
      <xdr:col>0</xdr:col>
      <xdr:colOff>1860550</xdr:colOff>
      <xdr:row>210</xdr:row>
      <xdr:rowOff>1803400</xdr:rowOff>
    </xdr:to>
    <xdr:pic>
      <xdr:nvPicPr>
        <xdr:cNvPr id="1245" name="Рисунок 1244">
          <a:extLst>
            <a:ext uri="{FF2B5EF4-FFF2-40B4-BE49-F238E27FC236}">
              <a16:creationId xmlns:a16="http://schemas.microsoft.com/office/drawing/2014/main" id="{D6A9BD2E-B7C2-4AF1-88A0-57A79E78EE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315620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212</xdr:row>
      <xdr:rowOff>25400</xdr:rowOff>
    </xdr:from>
    <xdr:to>
      <xdr:col>0</xdr:col>
      <xdr:colOff>1860550</xdr:colOff>
      <xdr:row>212</xdr:row>
      <xdr:rowOff>1803400</xdr:rowOff>
    </xdr:to>
    <xdr:pic>
      <xdr:nvPicPr>
        <xdr:cNvPr id="1247" name="Рисунок 1246">
          <a:extLst>
            <a:ext uri="{FF2B5EF4-FFF2-40B4-BE49-F238E27FC236}">
              <a16:creationId xmlns:a16="http://schemas.microsoft.com/office/drawing/2014/main" id="{56B3C9F7-EED4-42C4-B265-9AE238EB21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335813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214</xdr:row>
      <xdr:rowOff>25400</xdr:rowOff>
    </xdr:from>
    <xdr:to>
      <xdr:col>0</xdr:col>
      <xdr:colOff>1860550</xdr:colOff>
      <xdr:row>214</xdr:row>
      <xdr:rowOff>1803400</xdr:rowOff>
    </xdr:to>
    <xdr:pic>
      <xdr:nvPicPr>
        <xdr:cNvPr id="1249" name="Рисунок 1248">
          <a:extLst>
            <a:ext uri="{FF2B5EF4-FFF2-40B4-BE49-F238E27FC236}">
              <a16:creationId xmlns:a16="http://schemas.microsoft.com/office/drawing/2014/main" id="{27683003-6D49-4E00-A31F-B7CADD87BC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356006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215</xdr:row>
      <xdr:rowOff>25400</xdr:rowOff>
    </xdr:from>
    <xdr:to>
      <xdr:col>0</xdr:col>
      <xdr:colOff>1860550</xdr:colOff>
      <xdr:row>215</xdr:row>
      <xdr:rowOff>1803400</xdr:rowOff>
    </xdr:to>
    <xdr:pic>
      <xdr:nvPicPr>
        <xdr:cNvPr id="1251" name="Рисунок 1250">
          <a:extLst>
            <a:ext uri="{FF2B5EF4-FFF2-40B4-BE49-F238E27FC236}">
              <a16:creationId xmlns:a16="http://schemas.microsoft.com/office/drawing/2014/main" id="{5D0FEF38-9929-46D2-8F90-AEE5995B62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374294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216</xdr:row>
      <xdr:rowOff>25400</xdr:rowOff>
    </xdr:from>
    <xdr:to>
      <xdr:col>0</xdr:col>
      <xdr:colOff>1860550</xdr:colOff>
      <xdr:row>216</xdr:row>
      <xdr:rowOff>1803400</xdr:rowOff>
    </xdr:to>
    <xdr:pic>
      <xdr:nvPicPr>
        <xdr:cNvPr id="1253" name="Рисунок 1252">
          <a:extLst>
            <a:ext uri="{FF2B5EF4-FFF2-40B4-BE49-F238E27FC236}">
              <a16:creationId xmlns:a16="http://schemas.microsoft.com/office/drawing/2014/main" id="{34751F25-8EA2-41E7-A27D-E35280C5CC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392582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223</xdr:row>
      <xdr:rowOff>25400</xdr:rowOff>
    </xdr:from>
    <xdr:to>
      <xdr:col>0</xdr:col>
      <xdr:colOff>1860550</xdr:colOff>
      <xdr:row>223</xdr:row>
      <xdr:rowOff>1803400</xdr:rowOff>
    </xdr:to>
    <xdr:pic>
      <xdr:nvPicPr>
        <xdr:cNvPr id="1255" name="Рисунок 1254">
          <a:extLst>
            <a:ext uri="{FF2B5EF4-FFF2-40B4-BE49-F238E27FC236}">
              <a16:creationId xmlns:a16="http://schemas.microsoft.com/office/drawing/2014/main" id="{EC190C81-6A34-47B2-BE59-0A5D03AAF1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422300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225</xdr:row>
      <xdr:rowOff>25400</xdr:rowOff>
    </xdr:from>
    <xdr:to>
      <xdr:col>0</xdr:col>
      <xdr:colOff>1860550</xdr:colOff>
      <xdr:row>225</xdr:row>
      <xdr:rowOff>1803400</xdr:rowOff>
    </xdr:to>
    <xdr:pic>
      <xdr:nvPicPr>
        <xdr:cNvPr id="1257" name="Рисунок 1256">
          <a:extLst>
            <a:ext uri="{FF2B5EF4-FFF2-40B4-BE49-F238E27FC236}">
              <a16:creationId xmlns:a16="http://schemas.microsoft.com/office/drawing/2014/main" id="{965BC49D-2347-4B7D-99BC-C92A6A4602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442493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226</xdr:row>
      <xdr:rowOff>25400</xdr:rowOff>
    </xdr:from>
    <xdr:to>
      <xdr:col>0</xdr:col>
      <xdr:colOff>1860550</xdr:colOff>
      <xdr:row>226</xdr:row>
      <xdr:rowOff>1803400</xdr:rowOff>
    </xdr:to>
    <xdr:pic>
      <xdr:nvPicPr>
        <xdr:cNvPr id="1259" name="Рисунок 1258">
          <a:extLst>
            <a:ext uri="{FF2B5EF4-FFF2-40B4-BE49-F238E27FC236}">
              <a16:creationId xmlns:a16="http://schemas.microsoft.com/office/drawing/2014/main" id="{772F3526-4859-4801-AB0A-9D3A3B828F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460781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227</xdr:row>
      <xdr:rowOff>21233</xdr:rowOff>
    </xdr:from>
    <xdr:to>
      <xdr:col>0</xdr:col>
      <xdr:colOff>1860550</xdr:colOff>
      <xdr:row>227</xdr:row>
      <xdr:rowOff>1798048</xdr:rowOff>
    </xdr:to>
    <xdr:pic>
      <xdr:nvPicPr>
        <xdr:cNvPr id="1261" name="Рисунок 1260">
          <a:extLst>
            <a:ext uri="{FF2B5EF4-FFF2-40B4-BE49-F238E27FC236}">
              <a16:creationId xmlns:a16="http://schemas.microsoft.com/office/drawing/2014/main" id="{6D9F290D-3815-4A7C-978A-15B5EF7AE7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47902808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228</xdr:row>
      <xdr:rowOff>24805</xdr:rowOff>
    </xdr:from>
    <xdr:to>
      <xdr:col>0</xdr:col>
      <xdr:colOff>1860550</xdr:colOff>
      <xdr:row>228</xdr:row>
      <xdr:rowOff>1803990</xdr:rowOff>
    </xdr:to>
    <xdr:pic>
      <xdr:nvPicPr>
        <xdr:cNvPr id="1263" name="Рисунок 1262">
          <a:extLst>
            <a:ext uri="{FF2B5EF4-FFF2-40B4-BE49-F238E27FC236}">
              <a16:creationId xmlns:a16="http://schemas.microsoft.com/office/drawing/2014/main" id="{8C0EB454-2D3F-41C6-AE50-FE67A0D568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4972565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230</xdr:row>
      <xdr:rowOff>25400</xdr:rowOff>
    </xdr:from>
    <xdr:to>
      <xdr:col>0</xdr:col>
      <xdr:colOff>1860550</xdr:colOff>
      <xdr:row>230</xdr:row>
      <xdr:rowOff>1803400</xdr:rowOff>
    </xdr:to>
    <xdr:pic>
      <xdr:nvPicPr>
        <xdr:cNvPr id="1265" name="Рисунок 1264">
          <a:extLst>
            <a:ext uri="{FF2B5EF4-FFF2-40B4-BE49-F238E27FC236}">
              <a16:creationId xmlns:a16="http://schemas.microsoft.com/office/drawing/2014/main" id="{498E1C20-42D8-41F1-A4CF-F5A8A47311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51745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231</xdr:row>
      <xdr:rowOff>25400</xdr:rowOff>
    </xdr:from>
    <xdr:to>
      <xdr:col>0</xdr:col>
      <xdr:colOff>1860550</xdr:colOff>
      <xdr:row>231</xdr:row>
      <xdr:rowOff>1803400</xdr:rowOff>
    </xdr:to>
    <xdr:pic>
      <xdr:nvPicPr>
        <xdr:cNvPr id="1267" name="Рисунок 1266">
          <a:extLst>
            <a:ext uri="{FF2B5EF4-FFF2-40B4-BE49-F238E27FC236}">
              <a16:creationId xmlns:a16="http://schemas.microsoft.com/office/drawing/2014/main" id="{CC48CC08-D626-4136-9016-CD27EF0157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53574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232</xdr:row>
      <xdr:rowOff>25400</xdr:rowOff>
    </xdr:from>
    <xdr:to>
      <xdr:col>0</xdr:col>
      <xdr:colOff>1860550</xdr:colOff>
      <xdr:row>232</xdr:row>
      <xdr:rowOff>1803400</xdr:rowOff>
    </xdr:to>
    <xdr:pic>
      <xdr:nvPicPr>
        <xdr:cNvPr id="1269" name="Рисунок 1268">
          <a:extLst>
            <a:ext uri="{FF2B5EF4-FFF2-40B4-BE49-F238E27FC236}">
              <a16:creationId xmlns:a16="http://schemas.microsoft.com/office/drawing/2014/main" id="{12D64022-0C9C-4CF0-9044-B182176613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55403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233</xdr:row>
      <xdr:rowOff>25400</xdr:rowOff>
    </xdr:from>
    <xdr:to>
      <xdr:col>0</xdr:col>
      <xdr:colOff>1860550</xdr:colOff>
      <xdr:row>233</xdr:row>
      <xdr:rowOff>1803400</xdr:rowOff>
    </xdr:to>
    <xdr:pic>
      <xdr:nvPicPr>
        <xdr:cNvPr id="1271" name="Рисунок 1270">
          <a:extLst>
            <a:ext uri="{FF2B5EF4-FFF2-40B4-BE49-F238E27FC236}">
              <a16:creationId xmlns:a16="http://schemas.microsoft.com/office/drawing/2014/main" id="{A4E99702-3797-4763-AC41-0816CA4623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57231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234</xdr:row>
      <xdr:rowOff>25400</xdr:rowOff>
    </xdr:from>
    <xdr:to>
      <xdr:col>0</xdr:col>
      <xdr:colOff>1860550</xdr:colOff>
      <xdr:row>234</xdr:row>
      <xdr:rowOff>1803400</xdr:rowOff>
    </xdr:to>
    <xdr:pic>
      <xdr:nvPicPr>
        <xdr:cNvPr id="1273" name="Рисунок 1272">
          <a:extLst>
            <a:ext uri="{FF2B5EF4-FFF2-40B4-BE49-F238E27FC236}">
              <a16:creationId xmlns:a16="http://schemas.microsoft.com/office/drawing/2014/main" id="{40F9C70B-EB91-4FC9-B398-C8B00035F6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59060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235</xdr:row>
      <xdr:rowOff>25400</xdr:rowOff>
    </xdr:from>
    <xdr:to>
      <xdr:col>0</xdr:col>
      <xdr:colOff>1860550</xdr:colOff>
      <xdr:row>235</xdr:row>
      <xdr:rowOff>1803400</xdr:rowOff>
    </xdr:to>
    <xdr:pic>
      <xdr:nvPicPr>
        <xdr:cNvPr id="1275" name="Рисунок 1274">
          <a:extLst>
            <a:ext uri="{FF2B5EF4-FFF2-40B4-BE49-F238E27FC236}">
              <a16:creationId xmlns:a16="http://schemas.microsoft.com/office/drawing/2014/main" id="{F1445941-C179-4044-8CDF-13579A7C8F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60889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236</xdr:row>
      <xdr:rowOff>25400</xdr:rowOff>
    </xdr:from>
    <xdr:to>
      <xdr:col>0</xdr:col>
      <xdr:colOff>1860550</xdr:colOff>
      <xdr:row>236</xdr:row>
      <xdr:rowOff>1803400</xdr:rowOff>
    </xdr:to>
    <xdr:pic>
      <xdr:nvPicPr>
        <xdr:cNvPr id="1277" name="Рисунок 1276">
          <a:extLst>
            <a:ext uri="{FF2B5EF4-FFF2-40B4-BE49-F238E27FC236}">
              <a16:creationId xmlns:a16="http://schemas.microsoft.com/office/drawing/2014/main" id="{1DB51537-4139-4EFB-817F-9326B08595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62718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237</xdr:row>
      <xdr:rowOff>25400</xdr:rowOff>
    </xdr:from>
    <xdr:to>
      <xdr:col>0</xdr:col>
      <xdr:colOff>1860550</xdr:colOff>
      <xdr:row>237</xdr:row>
      <xdr:rowOff>1803400</xdr:rowOff>
    </xdr:to>
    <xdr:pic>
      <xdr:nvPicPr>
        <xdr:cNvPr id="1279" name="Рисунок 1278">
          <a:extLst>
            <a:ext uri="{FF2B5EF4-FFF2-40B4-BE49-F238E27FC236}">
              <a16:creationId xmlns:a16="http://schemas.microsoft.com/office/drawing/2014/main" id="{658DF64E-BE87-485E-ABFE-C3F755CF85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645471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238</xdr:row>
      <xdr:rowOff>25400</xdr:rowOff>
    </xdr:from>
    <xdr:to>
      <xdr:col>0</xdr:col>
      <xdr:colOff>1860550</xdr:colOff>
      <xdr:row>238</xdr:row>
      <xdr:rowOff>1803400</xdr:rowOff>
    </xdr:to>
    <xdr:pic>
      <xdr:nvPicPr>
        <xdr:cNvPr id="1281" name="Рисунок 1280">
          <a:extLst>
            <a:ext uri="{FF2B5EF4-FFF2-40B4-BE49-F238E27FC236}">
              <a16:creationId xmlns:a16="http://schemas.microsoft.com/office/drawing/2014/main" id="{7F97077C-4715-4DCB-A91C-9C3618AED8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663759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239</xdr:row>
      <xdr:rowOff>25400</xdr:rowOff>
    </xdr:from>
    <xdr:to>
      <xdr:col>0</xdr:col>
      <xdr:colOff>1860550</xdr:colOff>
      <xdr:row>239</xdr:row>
      <xdr:rowOff>1803400</xdr:rowOff>
    </xdr:to>
    <xdr:pic>
      <xdr:nvPicPr>
        <xdr:cNvPr id="1283" name="Рисунок 1282">
          <a:extLst>
            <a:ext uri="{FF2B5EF4-FFF2-40B4-BE49-F238E27FC236}">
              <a16:creationId xmlns:a16="http://schemas.microsoft.com/office/drawing/2014/main" id="{E9D060CE-19A1-4188-9718-34AB663350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68204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240</xdr:row>
      <xdr:rowOff>25400</xdr:rowOff>
    </xdr:from>
    <xdr:to>
      <xdr:col>0</xdr:col>
      <xdr:colOff>1860550</xdr:colOff>
      <xdr:row>240</xdr:row>
      <xdr:rowOff>1803400</xdr:rowOff>
    </xdr:to>
    <xdr:pic>
      <xdr:nvPicPr>
        <xdr:cNvPr id="1285" name="Рисунок 1284">
          <a:extLst>
            <a:ext uri="{FF2B5EF4-FFF2-40B4-BE49-F238E27FC236}">
              <a16:creationId xmlns:a16="http://schemas.microsoft.com/office/drawing/2014/main" id="{2EEDEB50-3971-4636-B2B5-6A2F980DD6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70033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500</xdr:row>
      <xdr:rowOff>25400</xdr:rowOff>
    </xdr:from>
    <xdr:to>
      <xdr:col>0</xdr:col>
      <xdr:colOff>1860550</xdr:colOff>
      <xdr:row>500</xdr:row>
      <xdr:rowOff>1803400</xdr:rowOff>
    </xdr:to>
    <xdr:pic>
      <xdr:nvPicPr>
        <xdr:cNvPr id="1287" name="Рисунок 1286">
          <a:extLst>
            <a:ext uri="{FF2B5EF4-FFF2-40B4-BE49-F238E27FC236}">
              <a16:creationId xmlns:a16="http://schemas.microsoft.com/office/drawing/2014/main" id="{F5E0BF64-2D16-460B-955C-CF8BD959BB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21392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502</xdr:row>
      <xdr:rowOff>25400</xdr:rowOff>
    </xdr:from>
    <xdr:to>
      <xdr:col>0</xdr:col>
      <xdr:colOff>1860550</xdr:colOff>
      <xdr:row>502</xdr:row>
      <xdr:rowOff>1803400</xdr:rowOff>
    </xdr:to>
    <xdr:pic>
      <xdr:nvPicPr>
        <xdr:cNvPr id="1289" name="Рисунок 1288">
          <a:extLst>
            <a:ext uri="{FF2B5EF4-FFF2-40B4-BE49-F238E27FC236}">
              <a16:creationId xmlns:a16="http://schemas.microsoft.com/office/drawing/2014/main" id="{77288C6A-A3B5-45F1-A058-2BB9A34307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2341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503</xdr:row>
      <xdr:rowOff>25400</xdr:rowOff>
    </xdr:from>
    <xdr:to>
      <xdr:col>0</xdr:col>
      <xdr:colOff>1860550</xdr:colOff>
      <xdr:row>503</xdr:row>
      <xdr:rowOff>1803400</xdr:rowOff>
    </xdr:to>
    <xdr:pic>
      <xdr:nvPicPr>
        <xdr:cNvPr id="1291" name="Рисунок 1290">
          <a:extLst>
            <a:ext uri="{FF2B5EF4-FFF2-40B4-BE49-F238E27FC236}">
              <a16:creationId xmlns:a16="http://schemas.microsoft.com/office/drawing/2014/main" id="{119BC863-27CB-41BD-A332-7ACAEE208C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2524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504</xdr:row>
      <xdr:rowOff>25400</xdr:rowOff>
    </xdr:from>
    <xdr:to>
      <xdr:col>0</xdr:col>
      <xdr:colOff>1860550</xdr:colOff>
      <xdr:row>504</xdr:row>
      <xdr:rowOff>1803400</xdr:rowOff>
    </xdr:to>
    <xdr:pic>
      <xdr:nvPicPr>
        <xdr:cNvPr id="1293" name="Рисунок 1292">
          <a:extLst>
            <a:ext uri="{FF2B5EF4-FFF2-40B4-BE49-F238E27FC236}">
              <a16:creationId xmlns:a16="http://schemas.microsoft.com/office/drawing/2014/main" id="{48A94F25-EAC8-4134-B532-9A1EC0C455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2706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505</xdr:row>
      <xdr:rowOff>25400</xdr:rowOff>
    </xdr:from>
    <xdr:to>
      <xdr:col>0</xdr:col>
      <xdr:colOff>1860550</xdr:colOff>
      <xdr:row>505</xdr:row>
      <xdr:rowOff>1803400</xdr:rowOff>
    </xdr:to>
    <xdr:pic>
      <xdr:nvPicPr>
        <xdr:cNvPr id="1295" name="Рисунок 1294">
          <a:extLst>
            <a:ext uri="{FF2B5EF4-FFF2-40B4-BE49-F238E27FC236}">
              <a16:creationId xmlns:a16="http://schemas.microsoft.com/office/drawing/2014/main" id="{DE54BDE3-C3CE-4953-AC80-19B8D9CAF3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2889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506</xdr:row>
      <xdr:rowOff>25400</xdr:rowOff>
    </xdr:from>
    <xdr:to>
      <xdr:col>0</xdr:col>
      <xdr:colOff>1860550</xdr:colOff>
      <xdr:row>506</xdr:row>
      <xdr:rowOff>1803400</xdr:rowOff>
    </xdr:to>
    <xdr:pic>
      <xdr:nvPicPr>
        <xdr:cNvPr id="1297" name="Рисунок 1296">
          <a:extLst>
            <a:ext uri="{FF2B5EF4-FFF2-40B4-BE49-F238E27FC236}">
              <a16:creationId xmlns:a16="http://schemas.microsoft.com/office/drawing/2014/main" id="{3F44A737-60CF-4C68-A9A2-90496225FF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30726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513</xdr:row>
      <xdr:rowOff>25400</xdr:rowOff>
    </xdr:from>
    <xdr:to>
      <xdr:col>0</xdr:col>
      <xdr:colOff>1860550</xdr:colOff>
      <xdr:row>513</xdr:row>
      <xdr:rowOff>1803400</xdr:rowOff>
    </xdr:to>
    <xdr:pic>
      <xdr:nvPicPr>
        <xdr:cNvPr id="1299" name="Рисунок 1298">
          <a:extLst>
            <a:ext uri="{FF2B5EF4-FFF2-40B4-BE49-F238E27FC236}">
              <a16:creationId xmlns:a16="http://schemas.microsoft.com/office/drawing/2014/main" id="{065FCEE8-4900-45F5-A0D6-7FA8E00EB9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33698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514</xdr:row>
      <xdr:rowOff>25400</xdr:rowOff>
    </xdr:from>
    <xdr:to>
      <xdr:col>0</xdr:col>
      <xdr:colOff>1860550</xdr:colOff>
      <xdr:row>514</xdr:row>
      <xdr:rowOff>1803400</xdr:rowOff>
    </xdr:to>
    <xdr:pic>
      <xdr:nvPicPr>
        <xdr:cNvPr id="1301" name="Рисунок 1300">
          <a:extLst>
            <a:ext uri="{FF2B5EF4-FFF2-40B4-BE49-F238E27FC236}">
              <a16:creationId xmlns:a16="http://schemas.microsoft.com/office/drawing/2014/main" id="{FA1329C6-2D10-452D-A6C8-C2543AA95B2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35527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515</xdr:row>
      <xdr:rowOff>25400</xdr:rowOff>
    </xdr:from>
    <xdr:to>
      <xdr:col>0</xdr:col>
      <xdr:colOff>1860550</xdr:colOff>
      <xdr:row>515</xdr:row>
      <xdr:rowOff>1803400</xdr:rowOff>
    </xdr:to>
    <xdr:pic>
      <xdr:nvPicPr>
        <xdr:cNvPr id="1303" name="Рисунок 1302">
          <a:extLst>
            <a:ext uri="{FF2B5EF4-FFF2-40B4-BE49-F238E27FC236}">
              <a16:creationId xmlns:a16="http://schemas.microsoft.com/office/drawing/2014/main" id="{A61A3B14-02CD-4378-B943-BBFF76B327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37356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516</xdr:row>
      <xdr:rowOff>25400</xdr:rowOff>
    </xdr:from>
    <xdr:to>
      <xdr:col>0</xdr:col>
      <xdr:colOff>1860550</xdr:colOff>
      <xdr:row>516</xdr:row>
      <xdr:rowOff>1803400</xdr:rowOff>
    </xdr:to>
    <xdr:pic>
      <xdr:nvPicPr>
        <xdr:cNvPr id="1305" name="Рисунок 1304">
          <a:extLst>
            <a:ext uri="{FF2B5EF4-FFF2-40B4-BE49-F238E27FC236}">
              <a16:creationId xmlns:a16="http://schemas.microsoft.com/office/drawing/2014/main" id="{CDA484DD-49C8-4E49-AEFC-57DC2BEB09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39185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517</xdr:row>
      <xdr:rowOff>25400</xdr:rowOff>
    </xdr:from>
    <xdr:to>
      <xdr:col>0</xdr:col>
      <xdr:colOff>1860550</xdr:colOff>
      <xdr:row>517</xdr:row>
      <xdr:rowOff>1803400</xdr:rowOff>
    </xdr:to>
    <xdr:pic>
      <xdr:nvPicPr>
        <xdr:cNvPr id="1307" name="Рисунок 1306">
          <a:extLst>
            <a:ext uri="{FF2B5EF4-FFF2-40B4-BE49-F238E27FC236}">
              <a16:creationId xmlns:a16="http://schemas.microsoft.com/office/drawing/2014/main" id="{023511BC-9D69-4242-ACAB-04692ACBE8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41013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518</xdr:row>
      <xdr:rowOff>25400</xdr:rowOff>
    </xdr:from>
    <xdr:to>
      <xdr:col>0</xdr:col>
      <xdr:colOff>1860550</xdr:colOff>
      <xdr:row>518</xdr:row>
      <xdr:rowOff>1803400</xdr:rowOff>
    </xdr:to>
    <xdr:pic>
      <xdr:nvPicPr>
        <xdr:cNvPr id="1309" name="Рисунок 1308">
          <a:extLst>
            <a:ext uri="{FF2B5EF4-FFF2-40B4-BE49-F238E27FC236}">
              <a16:creationId xmlns:a16="http://schemas.microsoft.com/office/drawing/2014/main" id="{6CE09A48-5A31-4C9C-B77D-599CE1A193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42842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519</xdr:row>
      <xdr:rowOff>25400</xdr:rowOff>
    </xdr:from>
    <xdr:to>
      <xdr:col>0</xdr:col>
      <xdr:colOff>1860550</xdr:colOff>
      <xdr:row>519</xdr:row>
      <xdr:rowOff>1803400</xdr:rowOff>
    </xdr:to>
    <xdr:pic>
      <xdr:nvPicPr>
        <xdr:cNvPr id="1311" name="Рисунок 1310">
          <a:extLst>
            <a:ext uri="{FF2B5EF4-FFF2-40B4-BE49-F238E27FC236}">
              <a16:creationId xmlns:a16="http://schemas.microsoft.com/office/drawing/2014/main" id="{BCFF8EEB-6A9D-402D-963B-8A4C3F0359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44671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520</xdr:row>
      <xdr:rowOff>25400</xdr:rowOff>
    </xdr:from>
    <xdr:to>
      <xdr:col>0</xdr:col>
      <xdr:colOff>1860550</xdr:colOff>
      <xdr:row>520</xdr:row>
      <xdr:rowOff>1803400</xdr:rowOff>
    </xdr:to>
    <xdr:pic>
      <xdr:nvPicPr>
        <xdr:cNvPr id="1313" name="Рисунок 1312">
          <a:extLst>
            <a:ext uri="{FF2B5EF4-FFF2-40B4-BE49-F238E27FC236}">
              <a16:creationId xmlns:a16="http://schemas.microsoft.com/office/drawing/2014/main" id="{862B0B37-835C-4F8C-B53C-48403A8EA4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46500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521</xdr:row>
      <xdr:rowOff>25400</xdr:rowOff>
    </xdr:from>
    <xdr:to>
      <xdr:col>0</xdr:col>
      <xdr:colOff>1860550</xdr:colOff>
      <xdr:row>521</xdr:row>
      <xdr:rowOff>1803400</xdr:rowOff>
    </xdr:to>
    <xdr:pic>
      <xdr:nvPicPr>
        <xdr:cNvPr id="1315" name="Рисунок 1314">
          <a:extLst>
            <a:ext uri="{FF2B5EF4-FFF2-40B4-BE49-F238E27FC236}">
              <a16:creationId xmlns:a16="http://schemas.microsoft.com/office/drawing/2014/main" id="{8AA9E759-4D73-4EC6-81FE-545E973AC5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48329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522</xdr:row>
      <xdr:rowOff>25400</xdr:rowOff>
    </xdr:from>
    <xdr:to>
      <xdr:col>0</xdr:col>
      <xdr:colOff>1860550</xdr:colOff>
      <xdr:row>522</xdr:row>
      <xdr:rowOff>1803400</xdr:rowOff>
    </xdr:to>
    <xdr:pic>
      <xdr:nvPicPr>
        <xdr:cNvPr id="1317" name="Рисунок 1316">
          <a:extLst>
            <a:ext uri="{FF2B5EF4-FFF2-40B4-BE49-F238E27FC236}">
              <a16:creationId xmlns:a16="http://schemas.microsoft.com/office/drawing/2014/main" id="{42D83605-1B87-4243-9880-D3713EB699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0157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523</xdr:row>
      <xdr:rowOff>25400</xdr:rowOff>
    </xdr:from>
    <xdr:to>
      <xdr:col>0</xdr:col>
      <xdr:colOff>1860550</xdr:colOff>
      <xdr:row>523</xdr:row>
      <xdr:rowOff>1803400</xdr:rowOff>
    </xdr:to>
    <xdr:pic>
      <xdr:nvPicPr>
        <xdr:cNvPr id="1319" name="Рисунок 1318">
          <a:extLst>
            <a:ext uri="{FF2B5EF4-FFF2-40B4-BE49-F238E27FC236}">
              <a16:creationId xmlns:a16="http://schemas.microsoft.com/office/drawing/2014/main" id="{28F38DB3-72B3-4545-A523-FBD8D712D5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1986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526</xdr:row>
      <xdr:rowOff>25400</xdr:rowOff>
    </xdr:from>
    <xdr:to>
      <xdr:col>0</xdr:col>
      <xdr:colOff>1860550</xdr:colOff>
      <xdr:row>526</xdr:row>
      <xdr:rowOff>1803400</xdr:rowOff>
    </xdr:to>
    <xdr:pic>
      <xdr:nvPicPr>
        <xdr:cNvPr id="1321" name="Рисунок 1320">
          <a:extLst>
            <a:ext uri="{FF2B5EF4-FFF2-40B4-BE49-F238E27FC236}">
              <a16:creationId xmlns:a16="http://schemas.microsoft.com/office/drawing/2014/main" id="{15D0EED4-719F-444D-80E2-970EE3DBC1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4196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527</xdr:row>
      <xdr:rowOff>25400</xdr:rowOff>
    </xdr:from>
    <xdr:to>
      <xdr:col>0</xdr:col>
      <xdr:colOff>1860550</xdr:colOff>
      <xdr:row>527</xdr:row>
      <xdr:rowOff>1803400</xdr:rowOff>
    </xdr:to>
    <xdr:pic>
      <xdr:nvPicPr>
        <xdr:cNvPr id="1323" name="Рисунок 1322">
          <a:extLst>
            <a:ext uri="{FF2B5EF4-FFF2-40B4-BE49-F238E27FC236}">
              <a16:creationId xmlns:a16="http://schemas.microsoft.com/office/drawing/2014/main" id="{97750627-E784-4549-A99A-4204F63D73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6025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528</xdr:row>
      <xdr:rowOff>25400</xdr:rowOff>
    </xdr:from>
    <xdr:to>
      <xdr:col>0</xdr:col>
      <xdr:colOff>1860550</xdr:colOff>
      <xdr:row>528</xdr:row>
      <xdr:rowOff>1803400</xdr:rowOff>
    </xdr:to>
    <xdr:pic>
      <xdr:nvPicPr>
        <xdr:cNvPr id="1325" name="Рисунок 1324">
          <a:extLst>
            <a:ext uri="{FF2B5EF4-FFF2-40B4-BE49-F238E27FC236}">
              <a16:creationId xmlns:a16="http://schemas.microsoft.com/office/drawing/2014/main" id="{DB786194-2DFD-4B5B-BE1C-A876C13FDE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7854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529</xdr:row>
      <xdr:rowOff>25400</xdr:rowOff>
    </xdr:from>
    <xdr:to>
      <xdr:col>0</xdr:col>
      <xdr:colOff>1860550</xdr:colOff>
      <xdr:row>529</xdr:row>
      <xdr:rowOff>1803400</xdr:rowOff>
    </xdr:to>
    <xdr:pic>
      <xdr:nvPicPr>
        <xdr:cNvPr id="1327" name="Рисунок 1326">
          <a:extLst>
            <a:ext uri="{FF2B5EF4-FFF2-40B4-BE49-F238E27FC236}">
              <a16:creationId xmlns:a16="http://schemas.microsoft.com/office/drawing/2014/main" id="{218A6F6E-9BAA-4C97-8842-AF80221293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9682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530</xdr:row>
      <xdr:rowOff>25400</xdr:rowOff>
    </xdr:from>
    <xdr:to>
      <xdr:col>0</xdr:col>
      <xdr:colOff>1860550</xdr:colOff>
      <xdr:row>530</xdr:row>
      <xdr:rowOff>1803400</xdr:rowOff>
    </xdr:to>
    <xdr:pic>
      <xdr:nvPicPr>
        <xdr:cNvPr id="1329" name="Рисунок 1328">
          <a:extLst>
            <a:ext uri="{FF2B5EF4-FFF2-40B4-BE49-F238E27FC236}">
              <a16:creationId xmlns:a16="http://schemas.microsoft.com/office/drawing/2014/main" id="{4CB90485-3F70-4AAF-B81F-114129A285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61511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531</xdr:row>
      <xdr:rowOff>25400</xdr:rowOff>
    </xdr:from>
    <xdr:to>
      <xdr:col>0</xdr:col>
      <xdr:colOff>1860550</xdr:colOff>
      <xdr:row>531</xdr:row>
      <xdr:rowOff>1803400</xdr:rowOff>
    </xdr:to>
    <xdr:pic>
      <xdr:nvPicPr>
        <xdr:cNvPr id="1331" name="Рисунок 1330">
          <a:extLst>
            <a:ext uri="{FF2B5EF4-FFF2-40B4-BE49-F238E27FC236}">
              <a16:creationId xmlns:a16="http://schemas.microsoft.com/office/drawing/2014/main" id="{9E72BA22-9517-468F-B374-59B33B57BB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633404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532</xdr:row>
      <xdr:rowOff>25400</xdr:rowOff>
    </xdr:from>
    <xdr:to>
      <xdr:col>0</xdr:col>
      <xdr:colOff>1860550</xdr:colOff>
      <xdr:row>532</xdr:row>
      <xdr:rowOff>1803400</xdr:rowOff>
    </xdr:to>
    <xdr:pic>
      <xdr:nvPicPr>
        <xdr:cNvPr id="1333" name="Рисунок 1332">
          <a:extLst>
            <a:ext uri="{FF2B5EF4-FFF2-40B4-BE49-F238E27FC236}">
              <a16:creationId xmlns:a16="http://schemas.microsoft.com/office/drawing/2014/main" id="{6D7CFDBD-F796-4B42-99DA-C6FD50354E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651692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533</xdr:row>
      <xdr:rowOff>25400</xdr:rowOff>
    </xdr:from>
    <xdr:to>
      <xdr:col>0</xdr:col>
      <xdr:colOff>1860550</xdr:colOff>
      <xdr:row>533</xdr:row>
      <xdr:rowOff>1803400</xdr:rowOff>
    </xdr:to>
    <xdr:pic>
      <xdr:nvPicPr>
        <xdr:cNvPr id="1335" name="Рисунок 1334">
          <a:extLst>
            <a:ext uri="{FF2B5EF4-FFF2-40B4-BE49-F238E27FC236}">
              <a16:creationId xmlns:a16="http://schemas.microsoft.com/office/drawing/2014/main" id="{749E4A39-CECD-4F08-B276-5786356BB9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669980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32</xdr:row>
      <xdr:rowOff>21233</xdr:rowOff>
    </xdr:from>
    <xdr:to>
      <xdr:col>0</xdr:col>
      <xdr:colOff>1860550</xdr:colOff>
      <xdr:row>32</xdr:row>
      <xdr:rowOff>1798048</xdr:rowOff>
    </xdr:to>
    <xdr:pic>
      <xdr:nvPicPr>
        <xdr:cNvPr id="1337" name="Рисунок 1336">
          <a:extLst>
            <a:ext uri="{FF2B5EF4-FFF2-40B4-BE49-F238E27FC236}">
              <a16:creationId xmlns:a16="http://schemas.microsoft.com/office/drawing/2014/main" id="{B62C3D08-E71E-4D54-92B9-BDE6FA66BF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6885483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60</xdr:row>
      <xdr:rowOff>21233</xdr:rowOff>
    </xdr:from>
    <xdr:to>
      <xdr:col>0</xdr:col>
      <xdr:colOff>1860550</xdr:colOff>
      <xdr:row>60</xdr:row>
      <xdr:rowOff>1798048</xdr:rowOff>
    </xdr:to>
    <xdr:pic>
      <xdr:nvPicPr>
        <xdr:cNvPr id="1339" name="Рисунок 1338">
          <a:extLst>
            <a:ext uri="{FF2B5EF4-FFF2-40B4-BE49-F238E27FC236}">
              <a16:creationId xmlns:a16="http://schemas.microsoft.com/office/drawing/2014/main" id="{4BC6C7A0-F02D-4ECD-9DCD-B7E1635B23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08063308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61</xdr:row>
      <xdr:rowOff>25400</xdr:rowOff>
    </xdr:from>
    <xdr:to>
      <xdr:col>0</xdr:col>
      <xdr:colOff>1860550</xdr:colOff>
      <xdr:row>61</xdr:row>
      <xdr:rowOff>1803400</xdr:rowOff>
    </xdr:to>
    <xdr:pic>
      <xdr:nvPicPr>
        <xdr:cNvPr id="1341" name="Рисунок 1340">
          <a:extLst>
            <a:ext uri="{FF2B5EF4-FFF2-40B4-BE49-F238E27FC236}">
              <a16:creationId xmlns:a16="http://schemas.microsoft.com/office/drawing/2014/main" id="{49DC12B0-8BCA-48E9-9346-D5A79287E1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098867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62</xdr:row>
      <xdr:rowOff>25400</xdr:rowOff>
    </xdr:from>
    <xdr:to>
      <xdr:col>0</xdr:col>
      <xdr:colOff>1860550</xdr:colOff>
      <xdr:row>62</xdr:row>
      <xdr:rowOff>1803400</xdr:rowOff>
    </xdr:to>
    <xdr:pic>
      <xdr:nvPicPr>
        <xdr:cNvPr id="1343" name="Рисунок 1342">
          <a:extLst>
            <a:ext uri="{FF2B5EF4-FFF2-40B4-BE49-F238E27FC236}">
              <a16:creationId xmlns:a16="http://schemas.microsoft.com/office/drawing/2014/main" id="{D117B27A-2910-4B1E-98F1-A1904211F5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117155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63</xdr:row>
      <xdr:rowOff>25400</xdr:rowOff>
    </xdr:from>
    <xdr:to>
      <xdr:col>0</xdr:col>
      <xdr:colOff>1860550</xdr:colOff>
      <xdr:row>63</xdr:row>
      <xdr:rowOff>1803400</xdr:rowOff>
    </xdr:to>
    <xdr:pic>
      <xdr:nvPicPr>
        <xdr:cNvPr id="1345" name="Рисунок 1344">
          <a:extLst>
            <a:ext uri="{FF2B5EF4-FFF2-40B4-BE49-F238E27FC236}">
              <a16:creationId xmlns:a16="http://schemas.microsoft.com/office/drawing/2014/main" id="{FC5687F1-59CB-4C01-B6CA-2F1B413303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135443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91</xdr:row>
      <xdr:rowOff>25400</xdr:rowOff>
    </xdr:from>
    <xdr:to>
      <xdr:col>0</xdr:col>
      <xdr:colOff>1860550</xdr:colOff>
      <xdr:row>91</xdr:row>
      <xdr:rowOff>1803400</xdr:rowOff>
    </xdr:to>
    <xdr:pic>
      <xdr:nvPicPr>
        <xdr:cNvPr id="1347" name="Рисунок 1346">
          <a:extLst>
            <a:ext uri="{FF2B5EF4-FFF2-40B4-BE49-F238E27FC236}">
              <a16:creationId xmlns:a16="http://schemas.microsoft.com/office/drawing/2014/main" id="{DC1637D1-913D-42AE-ADE3-12A0E188C1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64731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102</xdr:row>
      <xdr:rowOff>25400</xdr:rowOff>
    </xdr:from>
    <xdr:to>
      <xdr:col>0</xdr:col>
      <xdr:colOff>1860550</xdr:colOff>
      <xdr:row>102</xdr:row>
      <xdr:rowOff>1803400</xdr:rowOff>
    </xdr:to>
    <xdr:pic>
      <xdr:nvPicPr>
        <xdr:cNvPr id="1349" name="Рисунок 1348">
          <a:extLst>
            <a:ext uri="{FF2B5EF4-FFF2-40B4-BE49-F238E27FC236}">
              <a16:creationId xmlns:a16="http://schemas.microsoft.com/office/drawing/2014/main" id="{C596BE27-84A3-4CEF-AB88-978E8BD067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848389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107</xdr:row>
      <xdr:rowOff>21233</xdr:rowOff>
    </xdr:from>
    <xdr:to>
      <xdr:col>0</xdr:col>
      <xdr:colOff>1860550</xdr:colOff>
      <xdr:row>107</xdr:row>
      <xdr:rowOff>1798048</xdr:rowOff>
    </xdr:to>
    <xdr:pic>
      <xdr:nvPicPr>
        <xdr:cNvPr id="1351" name="Рисунок 1350">
          <a:extLst>
            <a:ext uri="{FF2B5EF4-FFF2-40B4-BE49-F238E27FC236}">
              <a16:creationId xmlns:a16="http://schemas.microsoft.com/office/drawing/2014/main" id="{65D1567E-FA3A-4441-A766-2572908E0F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193978808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111</xdr:row>
      <xdr:rowOff>25400</xdr:rowOff>
    </xdr:from>
    <xdr:to>
      <xdr:col>0</xdr:col>
      <xdr:colOff>1860550</xdr:colOff>
      <xdr:row>111</xdr:row>
      <xdr:rowOff>1803400</xdr:rowOff>
    </xdr:to>
    <xdr:pic>
      <xdr:nvPicPr>
        <xdr:cNvPr id="1353" name="Рисунок 1352">
          <a:extLst>
            <a:ext uri="{FF2B5EF4-FFF2-40B4-BE49-F238E27FC236}">
              <a16:creationId xmlns:a16="http://schemas.microsoft.com/office/drawing/2014/main" id="{3ADF66FE-7458-44F5-A987-FBC499C38B5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12886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112</xdr:row>
      <xdr:rowOff>21233</xdr:rowOff>
    </xdr:from>
    <xdr:to>
      <xdr:col>0</xdr:col>
      <xdr:colOff>1860550</xdr:colOff>
      <xdr:row>112</xdr:row>
      <xdr:rowOff>1798048</xdr:rowOff>
    </xdr:to>
    <xdr:pic>
      <xdr:nvPicPr>
        <xdr:cNvPr id="1355" name="Рисунок 1354">
          <a:extLst>
            <a:ext uri="{FF2B5EF4-FFF2-40B4-BE49-F238E27FC236}">
              <a16:creationId xmlns:a16="http://schemas.microsoft.com/office/drawing/2014/main" id="{2DD39269-E2E7-4C82-92FE-E334995643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3113283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113</xdr:row>
      <xdr:rowOff>25400</xdr:rowOff>
    </xdr:from>
    <xdr:to>
      <xdr:col>0</xdr:col>
      <xdr:colOff>1860550</xdr:colOff>
      <xdr:row>113</xdr:row>
      <xdr:rowOff>1803400</xdr:rowOff>
    </xdr:to>
    <xdr:pic>
      <xdr:nvPicPr>
        <xdr:cNvPr id="1357" name="Рисунок 1356">
          <a:extLst>
            <a:ext uri="{FF2B5EF4-FFF2-40B4-BE49-F238E27FC236}">
              <a16:creationId xmlns:a16="http://schemas.microsoft.com/office/drawing/2014/main" id="{DEFBAB5C-BCD5-4CBF-84FF-97B7B5DE4B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49367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114</xdr:row>
      <xdr:rowOff>25400</xdr:rowOff>
    </xdr:from>
    <xdr:to>
      <xdr:col>0</xdr:col>
      <xdr:colOff>1860550</xdr:colOff>
      <xdr:row>114</xdr:row>
      <xdr:rowOff>1803400</xdr:rowOff>
    </xdr:to>
    <xdr:pic>
      <xdr:nvPicPr>
        <xdr:cNvPr id="1359" name="Рисунок 1358">
          <a:extLst>
            <a:ext uri="{FF2B5EF4-FFF2-40B4-BE49-F238E27FC236}">
              <a16:creationId xmlns:a16="http://schemas.microsoft.com/office/drawing/2014/main" id="{B6A26CA0-6EAE-49C3-92FE-ACBCFC0EDE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67655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115</xdr:row>
      <xdr:rowOff>25400</xdr:rowOff>
    </xdr:from>
    <xdr:to>
      <xdr:col>0</xdr:col>
      <xdr:colOff>1860550</xdr:colOff>
      <xdr:row>115</xdr:row>
      <xdr:rowOff>1803400</xdr:rowOff>
    </xdr:to>
    <xdr:pic>
      <xdr:nvPicPr>
        <xdr:cNvPr id="1361" name="Рисунок 1360">
          <a:extLst>
            <a:ext uri="{FF2B5EF4-FFF2-40B4-BE49-F238E27FC236}">
              <a16:creationId xmlns:a16="http://schemas.microsoft.com/office/drawing/2014/main" id="{017B26E5-C1D9-43F6-A8A1-10634D0ED5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085943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117</xdr:row>
      <xdr:rowOff>21233</xdr:rowOff>
    </xdr:from>
    <xdr:to>
      <xdr:col>0</xdr:col>
      <xdr:colOff>1860550</xdr:colOff>
      <xdr:row>117</xdr:row>
      <xdr:rowOff>1798048</xdr:rowOff>
    </xdr:to>
    <xdr:pic>
      <xdr:nvPicPr>
        <xdr:cNvPr id="1363" name="Рисунок 1362">
          <a:extLst>
            <a:ext uri="{FF2B5EF4-FFF2-40B4-BE49-F238E27FC236}">
              <a16:creationId xmlns:a16="http://schemas.microsoft.com/office/drawing/2014/main" id="{DBA7C409-E33F-414D-AEDF-2C8E62834A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12247758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124</xdr:row>
      <xdr:rowOff>25400</xdr:rowOff>
    </xdr:from>
    <xdr:to>
      <xdr:col>0</xdr:col>
      <xdr:colOff>1860550</xdr:colOff>
      <xdr:row>124</xdr:row>
      <xdr:rowOff>1803400</xdr:rowOff>
    </xdr:to>
    <xdr:pic>
      <xdr:nvPicPr>
        <xdr:cNvPr id="1365" name="Рисунок 1364">
          <a:extLst>
            <a:ext uri="{FF2B5EF4-FFF2-40B4-BE49-F238E27FC236}">
              <a16:creationId xmlns:a16="http://schemas.microsoft.com/office/drawing/2014/main" id="{EE2E7F35-92ED-4BCF-918A-BE5CF6965C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2504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125</xdr:row>
      <xdr:rowOff>25400</xdr:rowOff>
    </xdr:from>
    <xdr:to>
      <xdr:col>0</xdr:col>
      <xdr:colOff>1860550</xdr:colOff>
      <xdr:row>125</xdr:row>
      <xdr:rowOff>1803400</xdr:rowOff>
    </xdr:to>
    <xdr:pic>
      <xdr:nvPicPr>
        <xdr:cNvPr id="1367" name="Рисунок 1366">
          <a:extLst>
            <a:ext uri="{FF2B5EF4-FFF2-40B4-BE49-F238E27FC236}">
              <a16:creationId xmlns:a16="http://schemas.microsoft.com/office/drawing/2014/main" id="{49283EB3-F0EC-4E79-8966-139AC6B33D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26872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132</xdr:row>
      <xdr:rowOff>24805</xdr:rowOff>
    </xdr:from>
    <xdr:to>
      <xdr:col>0</xdr:col>
      <xdr:colOff>1860550</xdr:colOff>
      <xdr:row>132</xdr:row>
      <xdr:rowOff>1803990</xdr:rowOff>
    </xdr:to>
    <xdr:pic>
      <xdr:nvPicPr>
        <xdr:cNvPr id="1369" name="Рисунок 1368">
          <a:extLst>
            <a:ext uri="{FF2B5EF4-FFF2-40B4-BE49-F238E27FC236}">
              <a16:creationId xmlns:a16="http://schemas.microsoft.com/office/drawing/2014/main" id="{A6FA6BF1-05F5-416A-B95A-52F59F4732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396738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136</xdr:row>
      <xdr:rowOff>25400</xdr:rowOff>
    </xdr:from>
    <xdr:to>
      <xdr:col>0</xdr:col>
      <xdr:colOff>1860550</xdr:colOff>
      <xdr:row>136</xdr:row>
      <xdr:rowOff>1803400</xdr:rowOff>
    </xdr:to>
    <xdr:pic>
      <xdr:nvPicPr>
        <xdr:cNvPr id="1371" name="Рисунок 1370">
          <a:extLst>
            <a:ext uri="{FF2B5EF4-FFF2-40B4-BE49-F238E27FC236}">
              <a16:creationId xmlns:a16="http://schemas.microsoft.com/office/drawing/2014/main" id="{2F3281F5-FCEB-4AAA-8267-F07E0C569E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46989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138</xdr:row>
      <xdr:rowOff>25400</xdr:rowOff>
    </xdr:from>
    <xdr:to>
      <xdr:col>0</xdr:col>
      <xdr:colOff>1860550</xdr:colOff>
      <xdr:row>138</xdr:row>
      <xdr:rowOff>1803400</xdr:rowOff>
    </xdr:to>
    <xdr:pic>
      <xdr:nvPicPr>
        <xdr:cNvPr id="1373" name="Рисунок 1372">
          <a:extLst>
            <a:ext uri="{FF2B5EF4-FFF2-40B4-BE49-F238E27FC236}">
              <a16:creationId xmlns:a16="http://schemas.microsoft.com/office/drawing/2014/main" id="{30C873D7-BD54-40A5-A1A6-EE4EC5AAD4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06472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141</xdr:row>
      <xdr:rowOff>25400</xdr:rowOff>
    </xdr:from>
    <xdr:to>
      <xdr:col>0</xdr:col>
      <xdr:colOff>1860550</xdr:colOff>
      <xdr:row>141</xdr:row>
      <xdr:rowOff>1803400</xdr:rowOff>
    </xdr:to>
    <xdr:pic>
      <xdr:nvPicPr>
        <xdr:cNvPr id="1375" name="Рисунок 1374">
          <a:extLst>
            <a:ext uri="{FF2B5EF4-FFF2-40B4-BE49-F238E27FC236}">
              <a16:creationId xmlns:a16="http://schemas.microsoft.com/office/drawing/2014/main" id="{4E270804-5F1C-498E-B5AB-1E29F6C413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2857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139</xdr:row>
      <xdr:rowOff>25400</xdr:rowOff>
    </xdr:from>
    <xdr:to>
      <xdr:col>0</xdr:col>
      <xdr:colOff>1860550</xdr:colOff>
      <xdr:row>139</xdr:row>
      <xdr:rowOff>1803400</xdr:rowOff>
    </xdr:to>
    <xdr:pic>
      <xdr:nvPicPr>
        <xdr:cNvPr id="1377" name="Рисунок 1376">
          <a:extLst>
            <a:ext uri="{FF2B5EF4-FFF2-40B4-BE49-F238E27FC236}">
              <a16:creationId xmlns:a16="http://schemas.microsoft.com/office/drawing/2014/main" id="{42C058EC-D182-4DFB-BC5C-DC72790F5C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247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140</xdr:row>
      <xdr:rowOff>25400</xdr:rowOff>
    </xdr:from>
    <xdr:to>
      <xdr:col>0</xdr:col>
      <xdr:colOff>1860550</xdr:colOff>
      <xdr:row>140</xdr:row>
      <xdr:rowOff>1803400</xdr:rowOff>
    </xdr:to>
    <xdr:pic>
      <xdr:nvPicPr>
        <xdr:cNvPr id="1379" name="Рисунок 1378">
          <a:extLst>
            <a:ext uri="{FF2B5EF4-FFF2-40B4-BE49-F238E27FC236}">
              <a16:creationId xmlns:a16="http://schemas.microsoft.com/office/drawing/2014/main" id="{ACC84C20-79F5-4DD6-ABBC-A945AD4006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4304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143</xdr:row>
      <xdr:rowOff>25400</xdr:rowOff>
    </xdr:from>
    <xdr:to>
      <xdr:col>0</xdr:col>
      <xdr:colOff>1860550</xdr:colOff>
      <xdr:row>143</xdr:row>
      <xdr:rowOff>1803400</xdr:rowOff>
    </xdr:to>
    <xdr:pic>
      <xdr:nvPicPr>
        <xdr:cNvPr id="1381" name="Рисунок 1380">
          <a:extLst>
            <a:ext uri="{FF2B5EF4-FFF2-40B4-BE49-F238E27FC236}">
              <a16:creationId xmlns:a16="http://schemas.microsoft.com/office/drawing/2014/main" id="{34ACB000-B6A1-44AC-BF9C-D6B5F8D1F2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597912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144</xdr:row>
      <xdr:rowOff>25400</xdr:rowOff>
    </xdr:from>
    <xdr:to>
      <xdr:col>0</xdr:col>
      <xdr:colOff>1860550</xdr:colOff>
      <xdr:row>144</xdr:row>
      <xdr:rowOff>1803400</xdr:rowOff>
    </xdr:to>
    <xdr:pic>
      <xdr:nvPicPr>
        <xdr:cNvPr id="1383" name="Рисунок 1382">
          <a:extLst>
            <a:ext uri="{FF2B5EF4-FFF2-40B4-BE49-F238E27FC236}">
              <a16:creationId xmlns:a16="http://schemas.microsoft.com/office/drawing/2014/main" id="{E4C8B557-47C3-4BD2-A82B-208B4C1F32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61620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162</xdr:row>
      <xdr:rowOff>25400</xdr:rowOff>
    </xdr:from>
    <xdr:to>
      <xdr:col>0</xdr:col>
      <xdr:colOff>1860550</xdr:colOff>
      <xdr:row>162</xdr:row>
      <xdr:rowOff>1803400</xdr:rowOff>
    </xdr:to>
    <xdr:pic>
      <xdr:nvPicPr>
        <xdr:cNvPr id="1385" name="Рисунок 1384">
          <a:extLst>
            <a:ext uri="{FF2B5EF4-FFF2-40B4-BE49-F238E27FC236}">
              <a16:creationId xmlns:a16="http://schemas.microsoft.com/office/drawing/2014/main" id="{490A06EB-1663-4D30-A2C3-74FEDB1695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2945384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180</xdr:row>
      <xdr:rowOff>25400</xdr:rowOff>
    </xdr:from>
    <xdr:to>
      <xdr:col>0</xdr:col>
      <xdr:colOff>1860550</xdr:colOff>
      <xdr:row>180</xdr:row>
      <xdr:rowOff>1803400</xdr:rowOff>
    </xdr:to>
    <xdr:pic>
      <xdr:nvPicPr>
        <xdr:cNvPr id="1387" name="Рисунок 1386">
          <a:extLst>
            <a:ext uri="{FF2B5EF4-FFF2-40B4-BE49-F238E27FC236}">
              <a16:creationId xmlns:a16="http://schemas.microsoft.com/office/drawing/2014/main" id="{1FA76D6C-093E-4F52-A2BA-A57487517A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274472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194</xdr:row>
      <xdr:rowOff>25400</xdr:rowOff>
    </xdr:from>
    <xdr:to>
      <xdr:col>0</xdr:col>
      <xdr:colOff>1860550</xdr:colOff>
      <xdr:row>194</xdr:row>
      <xdr:rowOff>1803400</xdr:rowOff>
    </xdr:to>
    <xdr:pic>
      <xdr:nvPicPr>
        <xdr:cNvPr id="1389" name="Рисунок 1388">
          <a:extLst>
            <a:ext uri="{FF2B5EF4-FFF2-40B4-BE49-F238E27FC236}">
              <a16:creationId xmlns:a16="http://schemas.microsoft.com/office/drawing/2014/main" id="{5209669D-57FB-4619-9CD3-FE70BA2C32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514121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196</xdr:row>
      <xdr:rowOff>25400</xdr:rowOff>
    </xdr:from>
    <xdr:to>
      <xdr:col>0</xdr:col>
      <xdr:colOff>1860550</xdr:colOff>
      <xdr:row>196</xdr:row>
      <xdr:rowOff>1803400</xdr:rowOff>
    </xdr:to>
    <xdr:pic>
      <xdr:nvPicPr>
        <xdr:cNvPr id="1391" name="Рисунок 1390">
          <a:extLst>
            <a:ext uri="{FF2B5EF4-FFF2-40B4-BE49-F238E27FC236}">
              <a16:creationId xmlns:a16="http://schemas.microsoft.com/office/drawing/2014/main" id="{4361BD13-03C7-4F13-A744-EB617CF23F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550697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203</xdr:row>
      <xdr:rowOff>25400</xdr:rowOff>
    </xdr:from>
    <xdr:to>
      <xdr:col>0</xdr:col>
      <xdr:colOff>1860550</xdr:colOff>
      <xdr:row>203</xdr:row>
      <xdr:rowOff>1803400</xdr:rowOff>
    </xdr:to>
    <xdr:pic>
      <xdr:nvPicPr>
        <xdr:cNvPr id="1393" name="Рисунок 1392">
          <a:extLst>
            <a:ext uri="{FF2B5EF4-FFF2-40B4-BE49-F238E27FC236}">
              <a16:creationId xmlns:a16="http://schemas.microsoft.com/office/drawing/2014/main" id="{5520D5CF-D850-44AD-A3A0-3E3E7269EC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6786185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205</xdr:row>
      <xdr:rowOff>21233</xdr:rowOff>
    </xdr:from>
    <xdr:to>
      <xdr:col>0</xdr:col>
      <xdr:colOff>1860550</xdr:colOff>
      <xdr:row>205</xdr:row>
      <xdr:rowOff>1798048</xdr:rowOff>
    </xdr:to>
    <xdr:pic>
      <xdr:nvPicPr>
        <xdr:cNvPr id="1395" name="Рисунок 1394">
          <a:extLst>
            <a:ext uri="{FF2B5EF4-FFF2-40B4-BE49-F238E27FC236}">
              <a16:creationId xmlns:a16="http://schemas.microsoft.com/office/drawing/2014/main" id="{9245AE87-F878-43B9-A1C6-9650B01C5A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71515283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211</xdr:row>
      <xdr:rowOff>25400</xdr:rowOff>
    </xdr:from>
    <xdr:to>
      <xdr:col>0</xdr:col>
      <xdr:colOff>1860550</xdr:colOff>
      <xdr:row>211</xdr:row>
      <xdr:rowOff>1803400</xdr:rowOff>
    </xdr:to>
    <xdr:pic>
      <xdr:nvPicPr>
        <xdr:cNvPr id="1399" name="Рисунок 1398">
          <a:extLst>
            <a:ext uri="{FF2B5EF4-FFF2-40B4-BE49-F238E27FC236}">
              <a16:creationId xmlns:a16="http://schemas.microsoft.com/office/drawing/2014/main" id="{5767B020-FB1C-4DA4-8965-DAFEB4F5D1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824827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213</xdr:row>
      <xdr:rowOff>25400</xdr:rowOff>
    </xdr:from>
    <xdr:to>
      <xdr:col>0</xdr:col>
      <xdr:colOff>1860550</xdr:colOff>
      <xdr:row>213</xdr:row>
      <xdr:rowOff>1803400</xdr:rowOff>
    </xdr:to>
    <xdr:pic>
      <xdr:nvPicPr>
        <xdr:cNvPr id="1401" name="Рисунок 1400">
          <a:extLst>
            <a:ext uri="{FF2B5EF4-FFF2-40B4-BE49-F238E27FC236}">
              <a16:creationId xmlns:a16="http://schemas.microsoft.com/office/drawing/2014/main" id="{F9AC15BE-5D8C-4865-880B-608A410CC7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861403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217</xdr:row>
      <xdr:rowOff>25400</xdr:rowOff>
    </xdr:from>
    <xdr:to>
      <xdr:col>0</xdr:col>
      <xdr:colOff>1860550</xdr:colOff>
      <xdr:row>217</xdr:row>
      <xdr:rowOff>1803400</xdr:rowOff>
    </xdr:to>
    <xdr:pic>
      <xdr:nvPicPr>
        <xdr:cNvPr id="1403" name="Рисунок 1402">
          <a:extLst>
            <a:ext uri="{FF2B5EF4-FFF2-40B4-BE49-F238E27FC236}">
              <a16:creationId xmlns:a16="http://schemas.microsoft.com/office/drawing/2014/main" id="{98627434-DC25-4903-8D87-917B99779C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934555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218</xdr:row>
      <xdr:rowOff>24805</xdr:rowOff>
    </xdr:from>
    <xdr:to>
      <xdr:col>0</xdr:col>
      <xdr:colOff>1860550</xdr:colOff>
      <xdr:row>218</xdr:row>
      <xdr:rowOff>1803990</xdr:rowOff>
    </xdr:to>
    <xdr:pic>
      <xdr:nvPicPr>
        <xdr:cNvPr id="1405" name="Рисунок 1404">
          <a:extLst>
            <a:ext uri="{FF2B5EF4-FFF2-40B4-BE49-F238E27FC236}">
              <a16:creationId xmlns:a16="http://schemas.microsoft.com/office/drawing/2014/main" id="{5959D4AC-A864-4C98-8458-86AC663D96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95283730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219</xdr:row>
      <xdr:rowOff>24805</xdr:rowOff>
    </xdr:from>
    <xdr:to>
      <xdr:col>0</xdr:col>
      <xdr:colOff>1860550</xdr:colOff>
      <xdr:row>219</xdr:row>
      <xdr:rowOff>1803990</xdr:rowOff>
    </xdr:to>
    <xdr:pic>
      <xdr:nvPicPr>
        <xdr:cNvPr id="1407" name="Рисунок 1406">
          <a:extLst>
            <a:ext uri="{FF2B5EF4-FFF2-40B4-BE49-F238E27FC236}">
              <a16:creationId xmlns:a16="http://schemas.microsoft.com/office/drawing/2014/main" id="{A03A4C5D-BA57-4037-9D3C-4FA3CBDA29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97112530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220</xdr:row>
      <xdr:rowOff>25400</xdr:rowOff>
    </xdr:from>
    <xdr:to>
      <xdr:col>0</xdr:col>
      <xdr:colOff>1860550</xdr:colOff>
      <xdr:row>220</xdr:row>
      <xdr:rowOff>1803400</xdr:rowOff>
    </xdr:to>
    <xdr:pic>
      <xdr:nvPicPr>
        <xdr:cNvPr id="1409" name="Рисунок 1408">
          <a:extLst>
            <a:ext uri="{FF2B5EF4-FFF2-40B4-BE49-F238E27FC236}">
              <a16:creationId xmlns:a16="http://schemas.microsoft.com/office/drawing/2014/main" id="{038DF56B-1CD9-4E77-8F29-039C93CB95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989419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221</xdr:row>
      <xdr:rowOff>25400</xdr:rowOff>
    </xdr:from>
    <xdr:to>
      <xdr:col>0</xdr:col>
      <xdr:colOff>1860550</xdr:colOff>
      <xdr:row>221</xdr:row>
      <xdr:rowOff>1803400</xdr:rowOff>
    </xdr:to>
    <xdr:pic>
      <xdr:nvPicPr>
        <xdr:cNvPr id="1411" name="Рисунок 1410">
          <a:extLst>
            <a:ext uri="{FF2B5EF4-FFF2-40B4-BE49-F238E27FC236}">
              <a16:creationId xmlns:a16="http://schemas.microsoft.com/office/drawing/2014/main" id="{AD9A8AD5-5C96-4E40-86BB-A741A7E9D4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007707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222</xdr:row>
      <xdr:rowOff>25400</xdr:rowOff>
    </xdr:from>
    <xdr:to>
      <xdr:col>0</xdr:col>
      <xdr:colOff>1860550</xdr:colOff>
      <xdr:row>222</xdr:row>
      <xdr:rowOff>1803400</xdr:rowOff>
    </xdr:to>
    <xdr:pic>
      <xdr:nvPicPr>
        <xdr:cNvPr id="1413" name="Рисунок 1412">
          <a:extLst>
            <a:ext uri="{FF2B5EF4-FFF2-40B4-BE49-F238E27FC236}">
              <a16:creationId xmlns:a16="http://schemas.microsoft.com/office/drawing/2014/main" id="{ACB4B31E-8AE6-4A64-8C29-7330BB49DF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025995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224</xdr:row>
      <xdr:rowOff>25400</xdr:rowOff>
    </xdr:from>
    <xdr:to>
      <xdr:col>0</xdr:col>
      <xdr:colOff>1860550</xdr:colOff>
      <xdr:row>224</xdr:row>
      <xdr:rowOff>1803400</xdr:rowOff>
    </xdr:to>
    <xdr:pic>
      <xdr:nvPicPr>
        <xdr:cNvPr id="1415" name="Рисунок 1414">
          <a:extLst>
            <a:ext uri="{FF2B5EF4-FFF2-40B4-BE49-F238E27FC236}">
              <a16:creationId xmlns:a16="http://schemas.microsoft.com/office/drawing/2014/main" id="{C3331137-1296-4191-8298-055A915A34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0625712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229</xdr:row>
      <xdr:rowOff>25400</xdr:rowOff>
    </xdr:from>
    <xdr:to>
      <xdr:col>0</xdr:col>
      <xdr:colOff>1860550</xdr:colOff>
      <xdr:row>229</xdr:row>
      <xdr:rowOff>1803400</xdr:rowOff>
    </xdr:to>
    <xdr:pic>
      <xdr:nvPicPr>
        <xdr:cNvPr id="1417" name="Рисунок 1416">
          <a:extLst>
            <a:ext uri="{FF2B5EF4-FFF2-40B4-BE49-F238E27FC236}">
              <a16:creationId xmlns:a16="http://schemas.microsoft.com/office/drawing/2014/main" id="{579B55E7-EFFE-4F43-8B6C-FC3866D59E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15391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501</xdr:row>
      <xdr:rowOff>25400</xdr:rowOff>
    </xdr:from>
    <xdr:to>
      <xdr:col>0</xdr:col>
      <xdr:colOff>1860550</xdr:colOff>
      <xdr:row>501</xdr:row>
      <xdr:rowOff>1803400</xdr:rowOff>
    </xdr:to>
    <xdr:pic>
      <xdr:nvPicPr>
        <xdr:cNvPr id="1419" name="Рисунок 1418">
          <a:extLst>
            <a:ext uri="{FF2B5EF4-FFF2-40B4-BE49-F238E27FC236}">
              <a16:creationId xmlns:a16="http://schemas.microsoft.com/office/drawing/2014/main" id="{38169467-34E8-4A46-900B-50EE750CE0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88696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524</xdr:row>
      <xdr:rowOff>25400</xdr:rowOff>
    </xdr:from>
    <xdr:to>
      <xdr:col>0</xdr:col>
      <xdr:colOff>1860550</xdr:colOff>
      <xdr:row>524</xdr:row>
      <xdr:rowOff>1803400</xdr:rowOff>
    </xdr:to>
    <xdr:pic>
      <xdr:nvPicPr>
        <xdr:cNvPr id="1421" name="Рисунок 1420">
          <a:extLst>
            <a:ext uri="{FF2B5EF4-FFF2-40B4-BE49-F238E27FC236}">
              <a16:creationId xmlns:a16="http://schemas.microsoft.com/office/drawing/2014/main" id="{A14D343C-5FC6-474A-8316-0D33223B16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20928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525</xdr:row>
      <xdr:rowOff>25400</xdr:rowOff>
    </xdr:from>
    <xdr:to>
      <xdr:col>0</xdr:col>
      <xdr:colOff>1860550</xdr:colOff>
      <xdr:row>525</xdr:row>
      <xdr:rowOff>1803400</xdr:rowOff>
    </xdr:to>
    <xdr:pic>
      <xdr:nvPicPr>
        <xdr:cNvPr id="1423" name="Рисунок 1422">
          <a:extLst>
            <a:ext uri="{FF2B5EF4-FFF2-40B4-BE49-F238E27FC236}">
              <a16:creationId xmlns:a16="http://schemas.microsoft.com/office/drawing/2014/main" id="{B2179844-1CC0-483A-89D2-D15031ABE8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227574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507</xdr:row>
      <xdr:rowOff>25400</xdr:rowOff>
    </xdr:from>
    <xdr:to>
      <xdr:col>0</xdr:col>
      <xdr:colOff>1860550</xdr:colOff>
      <xdr:row>507</xdr:row>
      <xdr:rowOff>1803400</xdr:rowOff>
    </xdr:to>
    <xdr:pic>
      <xdr:nvPicPr>
        <xdr:cNvPr id="1425" name="Рисунок 1424">
          <a:extLst>
            <a:ext uri="{FF2B5EF4-FFF2-40B4-BE49-F238E27FC236}">
              <a16:creationId xmlns:a16="http://schemas.microsoft.com/office/drawing/2014/main" id="{21953169-79B5-40B3-BE01-27F78ABD13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99668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508</xdr:row>
      <xdr:rowOff>25400</xdr:rowOff>
    </xdr:from>
    <xdr:to>
      <xdr:col>0</xdr:col>
      <xdr:colOff>1860550</xdr:colOff>
      <xdr:row>508</xdr:row>
      <xdr:rowOff>1803400</xdr:rowOff>
    </xdr:to>
    <xdr:pic>
      <xdr:nvPicPr>
        <xdr:cNvPr id="1427" name="Рисунок 1426">
          <a:extLst>
            <a:ext uri="{FF2B5EF4-FFF2-40B4-BE49-F238E27FC236}">
              <a16:creationId xmlns:a16="http://schemas.microsoft.com/office/drawing/2014/main" id="{620BD6BD-E0C3-463C-A78C-569C00789D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014976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509</xdr:row>
      <xdr:rowOff>25400</xdr:rowOff>
    </xdr:from>
    <xdr:to>
      <xdr:col>0</xdr:col>
      <xdr:colOff>1860550</xdr:colOff>
      <xdr:row>509</xdr:row>
      <xdr:rowOff>1803400</xdr:rowOff>
    </xdr:to>
    <xdr:pic>
      <xdr:nvPicPr>
        <xdr:cNvPr id="1429" name="Рисунок 1428">
          <a:extLst>
            <a:ext uri="{FF2B5EF4-FFF2-40B4-BE49-F238E27FC236}">
              <a16:creationId xmlns:a16="http://schemas.microsoft.com/office/drawing/2014/main" id="{45848991-CEC8-49E2-9F6A-A4C6E6FD37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033264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510</xdr:row>
      <xdr:rowOff>25400</xdr:rowOff>
    </xdr:from>
    <xdr:to>
      <xdr:col>0</xdr:col>
      <xdr:colOff>1860550</xdr:colOff>
      <xdr:row>510</xdr:row>
      <xdr:rowOff>1803400</xdr:rowOff>
    </xdr:to>
    <xdr:pic>
      <xdr:nvPicPr>
        <xdr:cNvPr id="1431" name="Рисунок 1430">
          <a:extLst>
            <a:ext uri="{FF2B5EF4-FFF2-40B4-BE49-F238E27FC236}">
              <a16:creationId xmlns:a16="http://schemas.microsoft.com/office/drawing/2014/main" id="{1558EADD-CA1F-4574-86C4-DCDA94EB1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051552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511</xdr:row>
      <xdr:rowOff>25400</xdr:rowOff>
    </xdr:from>
    <xdr:to>
      <xdr:col>0</xdr:col>
      <xdr:colOff>1860550</xdr:colOff>
      <xdr:row>511</xdr:row>
      <xdr:rowOff>1803400</xdr:rowOff>
    </xdr:to>
    <xdr:pic>
      <xdr:nvPicPr>
        <xdr:cNvPr id="1433" name="Рисунок 1432">
          <a:extLst>
            <a:ext uri="{FF2B5EF4-FFF2-40B4-BE49-F238E27FC236}">
              <a16:creationId xmlns:a16="http://schemas.microsoft.com/office/drawing/2014/main" id="{30D06DC3-9C2A-4E75-8B97-3AA04F9DEA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06984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512</xdr:row>
      <xdr:rowOff>25400</xdr:rowOff>
    </xdr:from>
    <xdr:to>
      <xdr:col>0</xdr:col>
      <xdr:colOff>1860550</xdr:colOff>
      <xdr:row>512</xdr:row>
      <xdr:rowOff>1803400</xdr:rowOff>
    </xdr:to>
    <xdr:pic>
      <xdr:nvPicPr>
        <xdr:cNvPr id="1435" name="Рисунок 1434">
          <a:extLst>
            <a:ext uri="{FF2B5EF4-FFF2-40B4-BE49-F238E27FC236}">
              <a16:creationId xmlns:a16="http://schemas.microsoft.com/office/drawing/2014/main" id="{22917B64-B6E4-4B32-99F8-3D680CCC09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08812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190</xdr:row>
      <xdr:rowOff>25400</xdr:rowOff>
    </xdr:from>
    <xdr:to>
      <xdr:col>0</xdr:col>
      <xdr:colOff>1860550</xdr:colOff>
      <xdr:row>190</xdr:row>
      <xdr:rowOff>1803400</xdr:rowOff>
    </xdr:to>
    <xdr:pic>
      <xdr:nvPicPr>
        <xdr:cNvPr id="1437" name="Рисунок 1436">
          <a:extLst>
            <a:ext uri="{FF2B5EF4-FFF2-40B4-BE49-F238E27FC236}">
              <a16:creationId xmlns:a16="http://schemas.microsoft.com/office/drawing/2014/main" id="{8F61B72C-6A36-4CA3-BA66-E7C9793A4A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345735275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244</xdr:row>
      <xdr:rowOff>25400</xdr:rowOff>
    </xdr:from>
    <xdr:to>
      <xdr:col>0</xdr:col>
      <xdr:colOff>1860550</xdr:colOff>
      <xdr:row>244</xdr:row>
      <xdr:rowOff>1803400</xdr:rowOff>
    </xdr:to>
    <xdr:pic>
      <xdr:nvPicPr>
        <xdr:cNvPr id="1439" name="Рисунок 1438">
          <a:extLst>
            <a:ext uri="{FF2B5EF4-FFF2-40B4-BE49-F238E27FC236}">
              <a16:creationId xmlns:a16="http://schemas.microsoft.com/office/drawing/2014/main" id="{EE4193AC-7209-4879-81EB-3DD058344F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395470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499</xdr:row>
      <xdr:rowOff>21233</xdr:rowOff>
    </xdr:from>
    <xdr:to>
      <xdr:col>0</xdr:col>
      <xdr:colOff>1860550</xdr:colOff>
      <xdr:row>499</xdr:row>
      <xdr:rowOff>1798048</xdr:rowOff>
    </xdr:to>
    <xdr:pic>
      <xdr:nvPicPr>
        <xdr:cNvPr id="1445" name="Рисунок 1444">
          <a:extLst>
            <a:ext uri="{FF2B5EF4-FFF2-40B4-BE49-F238E27FC236}">
              <a16:creationId xmlns:a16="http://schemas.microsoft.com/office/drawing/2014/main" id="{D3ED5C8B-3EBB-43C9-A05A-1941B79E2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93225733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241</xdr:row>
      <xdr:rowOff>25400</xdr:rowOff>
    </xdr:from>
    <xdr:to>
      <xdr:col>0</xdr:col>
      <xdr:colOff>1860550</xdr:colOff>
      <xdr:row>241</xdr:row>
      <xdr:rowOff>1803400</xdr:rowOff>
    </xdr:to>
    <xdr:pic>
      <xdr:nvPicPr>
        <xdr:cNvPr id="1453" name="Рисунок 1452">
          <a:extLst>
            <a:ext uri="{FF2B5EF4-FFF2-40B4-BE49-F238E27FC236}">
              <a16:creationId xmlns:a16="http://schemas.microsoft.com/office/drawing/2014/main" id="{2B93F6BB-15E4-4B9F-AF69-D57BFF1D54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3897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242</xdr:row>
      <xdr:rowOff>25400</xdr:rowOff>
    </xdr:from>
    <xdr:to>
      <xdr:col>0</xdr:col>
      <xdr:colOff>1860550</xdr:colOff>
      <xdr:row>242</xdr:row>
      <xdr:rowOff>1803400</xdr:rowOff>
    </xdr:to>
    <xdr:pic>
      <xdr:nvPicPr>
        <xdr:cNvPr id="1455" name="Рисунок 1454">
          <a:extLst>
            <a:ext uri="{FF2B5EF4-FFF2-40B4-BE49-F238E27FC236}">
              <a16:creationId xmlns:a16="http://schemas.microsoft.com/office/drawing/2014/main" id="{6803D4F4-5409-4B6E-A64A-73DAB7435E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40804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243</xdr:row>
      <xdr:rowOff>25400</xdr:rowOff>
    </xdr:from>
    <xdr:to>
      <xdr:col>0</xdr:col>
      <xdr:colOff>1860550</xdr:colOff>
      <xdr:row>243</xdr:row>
      <xdr:rowOff>1803400</xdr:rowOff>
    </xdr:to>
    <xdr:pic>
      <xdr:nvPicPr>
        <xdr:cNvPr id="1457" name="Рисунок 1456">
          <a:extLst>
            <a:ext uri="{FF2B5EF4-FFF2-40B4-BE49-F238E27FC236}">
              <a16:creationId xmlns:a16="http://schemas.microsoft.com/office/drawing/2014/main" id="{B380255B-063A-4809-8055-4EB5D8604F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42633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245</xdr:row>
      <xdr:rowOff>25400</xdr:rowOff>
    </xdr:from>
    <xdr:to>
      <xdr:col>0</xdr:col>
      <xdr:colOff>1860550</xdr:colOff>
      <xdr:row>245</xdr:row>
      <xdr:rowOff>1803400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57AF387-2B3F-43C2-92B6-75FA17489A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4629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246</xdr:row>
      <xdr:rowOff>25400</xdr:rowOff>
    </xdr:from>
    <xdr:to>
      <xdr:col>0</xdr:col>
      <xdr:colOff>1860550</xdr:colOff>
      <xdr:row>246</xdr:row>
      <xdr:rowOff>1803400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DB497844-C843-435D-A7B7-0994DADECF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4811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247</xdr:row>
      <xdr:rowOff>25400</xdr:rowOff>
    </xdr:from>
    <xdr:to>
      <xdr:col>0</xdr:col>
      <xdr:colOff>1860550</xdr:colOff>
      <xdr:row>247</xdr:row>
      <xdr:rowOff>1803400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CEBEAF63-1508-46D1-A327-23580950F82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4994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248</xdr:row>
      <xdr:rowOff>25400</xdr:rowOff>
    </xdr:from>
    <xdr:to>
      <xdr:col>0</xdr:col>
      <xdr:colOff>1860550</xdr:colOff>
      <xdr:row>248</xdr:row>
      <xdr:rowOff>1803400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E94CA95A-727A-4450-ADE0-B6C2230A14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177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250</xdr:row>
      <xdr:rowOff>25400</xdr:rowOff>
    </xdr:from>
    <xdr:to>
      <xdr:col>0</xdr:col>
      <xdr:colOff>1860550</xdr:colOff>
      <xdr:row>250</xdr:row>
      <xdr:rowOff>1803400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504F5FA8-3A38-4ADA-B269-51B694FB4B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543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251</xdr:row>
      <xdr:rowOff>25400</xdr:rowOff>
    </xdr:from>
    <xdr:to>
      <xdr:col>0</xdr:col>
      <xdr:colOff>1860550</xdr:colOff>
      <xdr:row>251</xdr:row>
      <xdr:rowOff>1803400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ECE55CC5-6184-4354-8B49-0A20D2352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726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252</xdr:row>
      <xdr:rowOff>25400</xdr:rowOff>
    </xdr:from>
    <xdr:to>
      <xdr:col>0</xdr:col>
      <xdr:colOff>1860550</xdr:colOff>
      <xdr:row>252</xdr:row>
      <xdr:rowOff>1803400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7364D194-EBFC-4133-B097-D5ACFBF490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909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253</xdr:row>
      <xdr:rowOff>25400</xdr:rowOff>
    </xdr:from>
    <xdr:to>
      <xdr:col>0</xdr:col>
      <xdr:colOff>1860550</xdr:colOff>
      <xdr:row>253</xdr:row>
      <xdr:rowOff>1803400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1D0F805A-FD59-45FD-B6CD-0152E284FB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6092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254</xdr:row>
      <xdr:rowOff>25400</xdr:rowOff>
    </xdr:from>
    <xdr:to>
      <xdr:col>0</xdr:col>
      <xdr:colOff>1860550</xdr:colOff>
      <xdr:row>254</xdr:row>
      <xdr:rowOff>1803400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88E5154A-5CD0-4EBB-8850-EA62E70BBE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6274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255</xdr:row>
      <xdr:rowOff>25400</xdr:rowOff>
    </xdr:from>
    <xdr:to>
      <xdr:col>0</xdr:col>
      <xdr:colOff>1860550</xdr:colOff>
      <xdr:row>255</xdr:row>
      <xdr:rowOff>1803400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26F5D693-C835-4190-AA32-862E06A032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6457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256</xdr:row>
      <xdr:rowOff>24805</xdr:rowOff>
    </xdr:from>
    <xdr:to>
      <xdr:col>0</xdr:col>
      <xdr:colOff>1860550</xdr:colOff>
      <xdr:row>256</xdr:row>
      <xdr:rowOff>1803990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41EC237A-52E5-4CE5-B4AD-745F60D1FA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664069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257</xdr:row>
      <xdr:rowOff>25400</xdr:rowOff>
    </xdr:from>
    <xdr:to>
      <xdr:col>0</xdr:col>
      <xdr:colOff>1860550</xdr:colOff>
      <xdr:row>257</xdr:row>
      <xdr:rowOff>1803400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7BCEFB77-C18B-47CF-B9D2-31BD9F615E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6823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258</xdr:row>
      <xdr:rowOff>25400</xdr:rowOff>
    </xdr:from>
    <xdr:to>
      <xdr:col>0</xdr:col>
      <xdr:colOff>1860550</xdr:colOff>
      <xdr:row>258</xdr:row>
      <xdr:rowOff>1803400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65B04769-B55C-4538-8077-C0C7CED5A1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7006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259</xdr:row>
      <xdr:rowOff>25400</xdr:rowOff>
    </xdr:from>
    <xdr:to>
      <xdr:col>0</xdr:col>
      <xdr:colOff>1860550</xdr:colOff>
      <xdr:row>259</xdr:row>
      <xdr:rowOff>1803400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44027FAF-B0A8-4469-82C7-9F22BD88D0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7189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260</xdr:row>
      <xdr:rowOff>25400</xdr:rowOff>
    </xdr:from>
    <xdr:to>
      <xdr:col>0</xdr:col>
      <xdr:colOff>1860550</xdr:colOff>
      <xdr:row>260</xdr:row>
      <xdr:rowOff>1803400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FEF8EE10-4C18-4436-8BF6-1D632DB5A1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7372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261</xdr:row>
      <xdr:rowOff>25400</xdr:rowOff>
    </xdr:from>
    <xdr:to>
      <xdr:col>0</xdr:col>
      <xdr:colOff>1860550</xdr:colOff>
      <xdr:row>261</xdr:row>
      <xdr:rowOff>1803400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4AA1D1BA-18A8-4E55-9E86-30186BC0FA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7555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262</xdr:row>
      <xdr:rowOff>25400</xdr:rowOff>
    </xdr:from>
    <xdr:to>
      <xdr:col>0</xdr:col>
      <xdr:colOff>1860550</xdr:colOff>
      <xdr:row>262</xdr:row>
      <xdr:rowOff>1803400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B58469E1-143B-4655-B3FB-C0079BDC53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7738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263</xdr:row>
      <xdr:rowOff>25400</xdr:rowOff>
    </xdr:from>
    <xdr:to>
      <xdr:col>0</xdr:col>
      <xdr:colOff>1860550</xdr:colOff>
      <xdr:row>263</xdr:row>
      <xdr:rowOff>1803400</xdr:rowOff>
    </xdr:to>
    <xdr:pic>
      <xdr:nvPicPr>
        <xdr:cNvPr id="38" name="Рисунок 37">
          <a:extLst>
            <a:ext uri="{FF2B5EF4-FFF2-40B4-BE49-F238E27FC236}">
              <a16:creationId xmlns:a16="http://schemas.microsoft.com/office/drawing/2014/main" id="{8F2E4951-65A9-459F-B40C-8245766A3C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79209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264</xdr:row>
      <xdr:rowOff>25400</xdr:rowOff>
    </xdr:from>
    <xdr:to>
      <xdr:col>0</xdr:col>
      <xdr:colOff>1860550</xdr:colOff>
      <xdr:row>264</xdr:row>
      <xdr:rowOff>1803400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DC21DEDE-2118-447D-A0A9-04105D5A6E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81037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265</xdr:row>
      <xdr:rowOff>25400</xdr:rowOff>
    </xdr:from>
    <xdr:to>
      <xdr:col>0</xdr:col>
      <xdr:colOff>1860550</xdr:colOff>
      <xdr:row>265</xdr:row>
      <xdr:rowOff>1803400</xdr:rowOff>
    </xdr:to>
    <xdr:pic>
      <xdr:nvPicPr>
        <xdr:cNvPr id="42" name="Рисунок 41">
          <a:extLst>
            <a:ext uri="{FF2B5EF4-FFF2-40B4-BE49-F238E27FC236}">
              <a16:creationId xmlns:a16="http://schemas.microsoft.com/office/drawing/2014/main" id="{D38D14B1-E11B-4640-A23D-C42D031431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82866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266</xdr:row>
      <xdr:rowOff>25400</xdr:rowOff>
    </xdr:from>
    <xdr:to>
      <xdr:col>0</xdr:col>
      <xdr:colOff>1860550</xdr:colOff>
      <xdr:row>266</xdr:row>
      <xdr:rowOff>1803400</xdr:rowOff>
    </xdr:to>
    <xdr:pic>
      <xdr:nvPicPr>
        <xdr:cNvPr id="44" name="Рисунок 43">
          <a:extLst>
            <a:ext uri="{FF2B5EF4-FFF2-40B4-BE49-F238E27FC236}">
              <a16:creationId xmlns:a16="http://schemas.microsoft.com/office/drawing/2014/main" id="{6DE38C91-4688-4833-9DFD-F75094F701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8469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267</xdr:row>
      <xdr:rowOff>25400</xdr:rowOff>
    </xdr:from>
    <xdr:to>
      <xdr:col>0</xdr:col>
      <xdr:colOff>1860550</xdr:colOff>
      <xdr:row>267</xdr:row>
      <xdr:rowOff>1803400</xdr:rowOff>
    </xdr:to>
    <xdr:pic>
      <xdr:nvPicPr>
        <xdr:cNvPr id="46" name="Рисунок 45">
          <a:extLst>
            <a:ext uri="{FF2B5EF4-FFF2-40B4-BE49-F238E27FC236}">
              <a16:creationId xmlns:a16="http://schemas.microsoft.com/office/drawing/2014/main" id="{E4E72DF6-D225-4C35-83FC-64B1EEE225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86524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268</xdr:row>
      <xdr:rowOff>25400</xdr:rowOff>
    </xdr:from>
    <xdr:to>
      <xdr:col>0</xdr:col>
      <xdr:colOff>1860550</xdr:colOff>
      <xdr:row>268</xdr:row>
      <xdr:rowOff>1803400</xdr:rowOff>
    </xdr:to>
    <xdr:pic>
      <xdr:nvPicPr>
        <xdr:cNvPr id="48" name="Рисунок 47">
          <a:extLst>
            <a:ext uri="{FF2B5EF4-FFF2-40B4-BE49-F238E27FC236}">
              <a16:creationId xmlns:a16="http://schemas.microsoft.com/office/drawing/2014/main" id="{EA6011BA-8A8A-4340-A9F3-D0538C3852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88353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269</xdr:row>
      <xdr:rowOff>24805</xdr:rowOff>
    </xdr:from>
    <xdr:to>
      <xdr:col>0</xdr:col>
      <xdr:colOff>1860550</xdr:colOff>
      <xdr:row>269</xdr:row>
      <xdr:rowOff>1803990</xdr:rowOff>
    </xdr:to>
    <xdr:pic>
      <xdr:nvPicPr>
        <xdr:cNvPr id="50" name="Рисунок 49">
          <a:extLst>
            <a:ext uri="{FF2B5EF4-FFF2-40B4-BE49-F238E27FC236}">
              <a16:creationId xmlns:a16="http://schemas.microsoft.com/office/drawing/2014/main" id="{381CF49E-E330-43C3-A898-CBDA1225F4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901813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270</xdr:row>
      <xdr:rowOff>24805</xdr:rowOff>
    </xdr:from>
    <xdr:to>
      <xdr:col>0</xdr:col>
      <xdr:colOff>1860550</xdr:colOff>
      <xdr:row>270</xdr:row>
      <xdr:rowOff>1803990</xdr:rowOff>
    </xdr:to>
    <xdr:pic>
      <xdr:nvPicPr>
        <xdr:cNvPr id="52" name="Рисунок 51">
          <a:extLst>
            <a:ext uri="{FF2B5EF4-FFF2-40B4-BE49-F238E27FC236}">
              <a16:creationId xmlns:a16="http://schemas.microsoft.com/office/drawing/2014/main" id="{16E5F747-82F3-4227-81BE-5C07A4DD15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920101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271</xdr:row>
      <xdr:rowOff>25400</xdr:rowOff>
    </xdr:from>
    <xdr:to>
      <xdr:col>0</xdr:col>
      <xdr:colOff>1860550</xdr:colOff>
      <xdr:row>271</xdr:row>
      <xdr:rowOff>1803400</xdr:rowOff>
    </xdr:to>
    <xdr:pic>
      <xdr:nvPicPr>
        <xdr:cNvPr id="54" name="Рисунок 53">
          <a:extLst>
            <a:ext uri="{FF2B5EF4-FFF2-40B4-BE49-F238E27FC236}">
              <a16:creationId xmlns:a16="http://schemas.microsoft.com/office/drawing/2014/main" id="{78F3FA5F-8739-4E55-BFA7-E986091D88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9383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272</xdr:row>
      <xdr:rowOff>25995</xdr:rowOff>
    </xdr:from>
    <xdr:to>
      <xdr:col>0</xdr:col>
      <xdr:colOff>1860550</xdr:colOff>
      <xdr:row>272</xdr:row>
      <xdr:rowOff>1802810</xdr:rowOff>
    </xdr:to>
    <xdr:pic>
      <xdr:nvPicPr>
        <xdr:cNvPr id="56" name="Рисунок 55">
          <a:extLst>
            <a:ext uri="{FF2B5EF4-FFF2-40B4-BE49-F238E27FC236}">
              <a16:creationId xmlns:a16="http://schemas.microsoft.com/office/drawing/2014/main" id="{0F6BBC48-7E88-4588-82D0-42A4487569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95668895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273</xdr:row>
      <xdr:rowOff>25400</xdr:rowOff>
    </xdr:from>
    <xdr:to>
      <xdr:col>0</xdr:col>
      <xdr:colOff>1860550</xdr:colOff>
      <xdr:row>273</xdr:row>
      <xdr:rowOff>1803400</xdr:rowOff>
    </xdr:to>
    <xdr:pic>
      <xdr:nvPicPr>
        <xdr:cNvPr id="58" name="Рисунок 57">
          <a:extLst>
            <a:ext uri="{FF2B5EF4-FFF2-40B4-BE49-F238E27FC236}">
              <a16:creationId xmlns:a16="http://schemas.microsoft.com/office/drawing/2014/main" id="{EEEACC93-6BC8-499E-BA67-D925643118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9749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274</xdr:row>
      <xdr:rowOff>25400</xdr:rowOff>
    </xdr:from>
    <xdr:to>
      <xdr:col>0</xdr:col>
      <xdr:colOff>1860550</xdr:colOff>
      <xdr:row>274</xdr:row>
      <xdr:rowOff>1803400</xdr:rowOff>
    </xdr:to>
    <xdr:pic>
      <xdr:nvPicPr>
        <xdr:cNvPr id="60" name="Рисунок 59">
          <a:extLst>
            <a:ext uri="{FF2B5EF4-FFF2-40B4-BE49-F238E27FC236}">
              <a16:creationId xmlns:a16="http://schemas.microsoft.com/office/drawing/2014/main" id="{58275043-4F70-459B-B460-CA6D89A2EA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9932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275</xdr:row>
      <xdr:rowOff>25400</xdr:rowOff>
    </xdr:from>
    <xdr:to>
      <xdr:col>0</xdr:col>
      <xdr:colOff>1860550</xdr:colOff>
      <xdr:row>275</xdr:row>
      <xdr:rowOff>1803400</xdr:rowOff>
    </xdr:to>
    <xdr:pic>
      <xdr:nvPicPr>
        <xdr:cNvPr id="62" name="Рисунок 61">
          <a:extLst>
            <a:ext uri="{FF2B5EF4-FFF2-40B4-BE49-F238E27FC236}">
              <a16:creationId xmlns:a16="http://schemas.microsoft.com/office/drawing/2014/main" id="{7AA16E7E-BB5F-4E5E-8B53-BC9A465D2C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0115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276</xdr:row>
      <xdr:rowOff>25400</xdr:rowOff>
    </xdr:from>
    <xdr:to>
      <xdr:col>0</xdr:col>
      <xdr:colOff>1860550</xdr:colOff>
      <xdr:row>276</xdr:row>
      <xdr:rowOff>1803400</xdr:rowOff>
    </xdr:to>
    <xdr:pic>
      <xdr:nvPicPr>
        <xdr:cNvPr id="256" name="Рисунок 255">
          <a:extLst>
            <a:ext uri="{FF2B5EF4-FFF2-40B4-BE49-F238E27FC236}">
              <a16:creationId xmlns:a16="http://schemas.microsoft.com/office/drawing/2014/main" id="{6649EFF7-A47B-4E5F-808F-C7EE39031B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0298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278</xdr:row>
      <xdr:rowOff>25400</xdr:rowOff>
    </xdr:from>
    <xdr:to>
      <xdr:col>0</xdr:col>
      <xdr:colOff>1860550</xdr:colOff>
      <xdr:row>278</xdr:row>
      <xdr:rowOff>1803400</xdr:rowOff>
    </xdr:to>
    <xdr:pic>
      <xdr:nvPicPr>
        <xdr:cNvPr id="258" name="Рисунок 257">
          <a:extLst>
            <a:ext uri="{FF2B5EF4-FFF2-40B4-BE49-F238E27FC236}">
              <a16:creationId xmlns:a16="http://schemas.microsoft.com/office/drawing/2014/main" id="{F5CF75E3-0B7A-44A8-94E2-CBADDF6148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0664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279</xdr:row>
      <xdr:rowOff>25400</xdr:rowOff>
    </xdr:from>
    <xdr:to>
      <xdr:col>0</xdr:col>
      <xdr:colOff>1860550</xdr:colOff>
      <xdr:row>279</xdr:row>
      <xdr:rowOff>1803400</xdr:rowOff>
    </xdr:to>
    <xdr:pic>
      <xdr:nvPicPr>
        <xdr:cNvPr id="260" name="Рисунок 259">
          <a:extLst>
            <a:ext uri="{FF2B5EF4-FFF2-40B4-BE49-F238E27FC236}">
              <a16:creationId xmlns:a16="http://schemas.microsoft.com/office/drawing/2014/main" id="{863A332B-19E3-4DD1-BE91-536E693F99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0846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280</xdr:row>
      <xdr:rowOff>25400</xdr:rowOff>
    </xdr:from>
    <xdr:to>
      <xdr:col>0</xdr:col>
      <xdr:colOff>1860550</xdr:colOff>
      <xdr:row>280</xdr:row>
      <xdr:rowOff>1803400</xdr:rowOff>
    </xdr:to>
    <xdr:pic>
      <xdr:nvPicPr>
        <xdr:cNvPr id="262" name="Рисунок 261">
          <a:extLst>
            <a:ext uri="{FF2B5EF4-FFF2-40B4-BE49-F238E27FC236}">
              <a16:creationId xmlns:a16="http://schemas.microsoft.com/office/drawing/2014/main" id="{F766C667-7DC7-4948-B6AF-A91F80059F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1029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281</xdr:row>
      <xdr:rowOff>25400</xdr:rowOff>
    </xdr:from>
    <xdr:to>
      <xdr:col>0</xdr:col>
      <xdr:colOff>1860550</xdr:colOff>
      <xdr:row>281</xdr:row>
      <xdr:rowOff>1803400</xdr:rowOff>
    </xdr:to>
    <xdr:pic>
      <xdr:nvPicPr>
        <xdr:cNvPr id="264" name="Рисунок 263">
          <a:extLst>
            <a:ext uri="{FF2B5EF4-FFF2-40B4-BE49-F238E27FC236}">
              <a16:creationId xmlns:a16="http://schemas.microsoft.com/office/drawing/2014/main" id="{F463F9B0-F119-4FF5-AC0C-BE774571CB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1212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282</xdr:row>
      <xdr:rowOff>25400</xdr:rowOff>
    </xdr:from>
    <xdr:to>
      <xdr:col>0</xdr:col>
      <xdr:colOff>1860550</xdr:colOff>
      <xdr:row>282</xdr:row>
      <xdr:rowOff>1803400</xdr:rowOff>
    </xdr:to>
    <xdr:pic>
      <xdr:nvPicPr>
        <xdr:cNvPr id="266" name="Рисунок 265">
          <a:extLst>
            <a:ext uri="{FF2B5EF4-FFF2-40B4-BE49-F238E27FC236}">
              <a16:creationId xmlns:a16="http://schemas.microsoft.com/office/drawing/2014/main" id="{10652A77-6E6E-4668-8EDC-7D734B74B5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1395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283</xdr:row>
      <xdr:rowOff>25400</xdr:rowOff>
    </xdr:from>
    <xdr:to>
      <xdr:col>0</xdr:col>
      <xdr:colOff>1860550</xdr:colOff>
      <xdr:row>283</xdr:row>
      <xdr:rowOff>1803400</xdr:rowOff>
    </xdr:to>
    <xdr:pic>
      <xdr:nvPicPr>
        <xdr:cNvPr id="268" name="Рисунок 267">
          <a:extLst>
            <a:ext uri="{FF2B5EF4-FFF2-40B4-BE49-F238E27FC236}">
              <a16:creationId xmlns:a16="http://schemas.microsoft.com/office/drawing/2014/main" id="{E2FFC885-5530-42B0-BDBA-0ED9EBE84D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1578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284</xdr:row>
      <xdr:rowOff>25400</xdr:rowOff>
    </xdr:from>
    <xdr:to>
      <xdr:col>0</xdr:col>
      <xdr:colOff>1860550</xdr:colOff>
      <xdr:row>284</xdr:row>
      <xdr:rowOff>1803400</xdr:rowOff>
    </xdr:to>
    <xdr:pic>
      <xdr:nvPicPr>
        <xdr:cNvPr id="270" name="Рисунок 269">
          <a:extLst>
            <a:ext uri="{FF2B5EF4-FFF2-40B4-BE49-F238E27FC236}">
              <a16:creationId xmlns:a16="http://schemas.microsoft.com/office/drawing/2014/main" id="{3391A026-3F79-465C-ACCB-A919D6E5DD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1761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285</xdr:row>
      <xdr:rowOff>25400</xdr:rowOff>
    </xdr:from>
    <xdr:to>
      <xdr:col>0</xdr:col>
      <xdr:colOff>1860550</xdr:colOff>
      <xdr:row>285</xdr:row>
      <xdr:rowOff>1803400</xdr:rowOff>
    </xdr:to>
    <xdr:pic>
      <xdr:nvPicPr>
        <xdr:cNvPr id="272" name="Рисунок 271">
          <a:extLst>
            <a:ext uri="{FF2B5EF4-FFF2-40B4-BE49-F238E27FC236}">
              <a16:creationId xmlns:a16="http://schemas.microsoft.com/office/drawing/2014/main" id="{8792F81D-4938-414E-B529-582FFF0DAA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1944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286</xdr:row>
      <xdr:rowOff>25400</xdr:rowOff>
    </xdr:from>
    <xdr:to>
      <xdr:col>0</xdr:col>
      <xdr:colOff>1860550</xdr:colOff>
      <xdr:row>286</xdr:row>
      <xdr:rowOff>1803400</xdr:rowOff>
    </xdr:to>
    <xdr:pic>
      <xdr:nvPicPr>
        <xdr:cNvPr id="274" name="Рисунок 273">
          <a:extLst>
            <a:ext uri="{FF2B5EF4-FFF2-40B4-BE49-F238E27FC236}">
              <a16:creationId xmlns:a16="http://schemas.microsoft.com/office/drawing/2014/main" id="{B8D6DFB9-1A9D-4437-A163-FD1739370B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2127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288</xdr:row>
      <xdr:rowOff>25400</xdr:rowOff>
    </xdr:from>
    <xdr:to>
      <xdr:col>0</xdr:col>
      <xdr:colOff>1860550</xdr:colOff>
      <xdr:row>288</xdr:row>
      <xdr:rowOff>1803400</xdr:rowOff>
    </xdr:to>
    <xdr:pic>
      <xdr:nvPicPr>
        <xdr:cNvPr id="276" name="Рисунок 275">
          <a:extLst>
            <a:ext uri="{FF2B5EF4-FFF2-40B4-BE49-F238E27FC236}">
              <a16:creationId xmlns:a16="http://schemas.microsoft.com/office/drawing/2014/main" id="{9BC840CE-3257-49DE-96B4-589D7A4B74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24929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289</xdr:row>
      <xdr:rowOff>25995</xdr:rowOff>
    </xdr:from>
    <xdr:to>
      <xdr:col>0</xdr:col>
      <xdr:colOff>1860550</xdr:colOff>
      <xdr:row>289</xdr:row>
      <xdr:rowOff>1802810</xdr:rowOff>
    </xdr:to>
    <xdr:pic>
      <xdr:nvPicPr>
        <xdr:cNvPr id="278" name="Рисунок 277">
          <a:extLst>
            <a:ext uri="{FF2B5EF4-FFF2-40B4-BE49-F238E27FC236}">
              <a16:creationId xmlns:a16="http://schemas.microsoft.com/office/drawing/2014/main" id="{80CC4AD7-62AE-4B8B-9B2E-63AD781631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26758495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290</xdr:row>
      <xdr:rowOff>25400</xdr:rowOff>
    </xdr:from>
    <xdr:to>
      <xdr:col>0</xdr:col>
      <xdr:colOff>1860550</xdr:colOff>
      <xdr:row>290</xdr:row>
      <xdr:rowOff>1803400</xdr:rowOff>
    </xdr:to>
    <xdr:pic>
      <xdr:nvPicPr>
        <xdr:cNvPr id="280" name="Рисунок 279">
          <a:extLst>
            <a:ext uri="{FF2B5EF4-FFF2-40B4-BE49-F238E27FC236}">
              <a16:creationId xmlns:a16="http://schemas.microsoft.com/office/drawing/2014/main" id="{C043E854-9188-4CE3-8D5A-E3EAC02DE1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28586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291</xdr:row>
      <xdr:rowOff>25400</xdr:rowOff>
    </xdr:from>
    <xdr:to>
      <xdr:col>0</xdr:col>
      <xdr:colOff>1860550</xdr:colOff>
      <xdr:row>291</xdr:row>
      <xdr:rowOff>1803400</xdr:rowOff>
    </xdr:to>
    <xdr:pic>
      <xdr:nvPicPr>
        <xdr:cNvPr id="832" name="Рисунок 831">
          <a:extLst>
            <a:ext uri="{FF2B5EF4-FFF2-40B4-BE49-F238E27FC236}">
              <a16:creationId xmlns:a16="http://schemas.microsoft.com/office/drawing/2014/main" id="{87A59569-DE89-476F-98B0-2788A2743B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3041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292</xdr:row>
      <xdr:rowOff>25400</xdr:rowOff>
    </xdr:from>
    <xdr:to>
      <xdr:col>0</xdr:col>
      <xdr:colOff>1860550</xdr:colOff>
      <xdr:row>292</xdr:row>
      <xdr:rowOff>1803400</xdr:rowOff>
    </xdr:to>
    <xdr:pic>
      <xdr:nvPicPr>
        <xdr:cNvPr id="834" name="Рисунок 833">
          <a:extLst>
            <a:ext uri="{FF2B5EF4-FFF2-40B4-BE49-F238E27FC236}">
              <a16:creationId xmlns:a16="http://schemas.microsoft.com/office/drawing/2014/main" id="{6EDF5E65-59FF-4189-84B0-212AA3E3BC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32244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293</xdr:row>
      <xdr:rowOff>25995</xdr:rowOff>
    </xdr:from>
    <xdr:to>
      <xdr:col>0</xdr:col>
      <xdr:colOff>1860550</xdr:colOff>
      <xdr:row>293</xdr:row>
      <xdr:rowOff>1802810</xdr:rowOff>
    </xdr:to>
    <xdr:pic>
      <xdr:nvPicPr>
        <xdr:cNvPr id="836" name="Рисунок 835">
          <a:extLst>
            <a:ext uri="{FF2B5EF4-FFF2-40B4-BE49-F238E27FC236}">
              <a16:creationId xmlns:a16="http://schemas.microsoft.com/office/drawing/2014/main" id="{B2C069BF-7579-4EC4-AB3A-521599940D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34073695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294</xdr:row>
      <xdr:rowOff>25400</xdr:rowOff>
    </xdr:from>
    <xdr:to>
      <xdr:col>0</xdr:col>
      <xdr:colOff>1860550</xdr:colOff>
      <xdr:row>294</xdr:row>
      <xdr:rowOff>1803400</xdr:rowOff>
    </xdr:to>
    <xdr:pic>
      <xdr:nvPicPr>
        <xdr:cNvPr id="838" name="Рисунок 837">
          <a:extLst>
            <a:ext uri="{FF2B5EF4-FFF2-40B4-BE49-F238E27FC236}">
              <a16:creationId xmlns:a16="http://schemas.microsoft.com/office/drawing/2014/main" id="{FFF5268E-67EC-47C5-97E5-0D111EA53F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35901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295</xdr:row>
      <xdr:rowOff>25400</xdr:rowOff>
    </xdr:from>
    <xdr:to>
      <xdr:col>0</xdr:col>
      <xdr:colOff>1860550</xdr:colOff>
      <xdr:row>295</xdr:row>
      <xdr:rowOff>1803400</xdr:rowOff>
    </xdr:to>
    <xdr:pic>
      <xdr:nvPicPr>
        <xdr:cNvPr id="840" name="Рисунок 839">
          <a:extLst>
            <a:ext uri="{FF2B5EF4-FFF2-40B4-BE49-F238E27FC236}">
              <a16:creationId xmlns:a16="http://schemas.microsoft.com/office/drawing/2014/main" id="{9A0B27C1-E2D7-4CAA-AE5B-FF15D5F0C6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3773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296</xdr:row>
      <xdr:rowOff>25400</xdr:rowOff>
    </xdr:from>
    <xdr:to>
      <xdr:col>0</xdr:col>
      <xdr:colOff>1860550</xdr:colOff>
      <xdr:row>296</xdr:row>
      <xdr:rowOff>1803400</xdr:rowOff>
    </xdr:to>
    <xdr:pic>
      <xdr:nvPicPr>
        <xdr:cNvPr id="842" name="Рисунок 841">
          <a:extLst>
            <a:ext uri="{FF2B5EF4-FFF2-40B4-BE49-F238E27FC236}">
              <a16:creationId xmlns:a16="http://schemas.microsoft.com/office/drawing/2014/main" id="{3AC9BAFA-796F-40EC-8855-A6E3360006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3955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297</xdr:row>
      <xdr:rowOff>25400</xdr:rowOff>
    </xdr:from>
    <xdr:to>
      <xdr:col>0</xdr:col>
      <xdr:colOff>1860550</xdr:colOff>
      <xdr:row>297</xdr:row>
      <xdr:rowOff>1803400</xdr:rowOff>
    </xdr:to>
    <xdr:pic>
      <xdr:nvPicPr>
        <xdr:cNvPr id="844" name="Рисунок 843">
          <a:extLst>
            <a:ext uri="{FF2B5EF4-FFF2-40B4-BE49-F238E27FC236}">
              <a16:creationId xmlns:a16="http://schemas.microsoft.com/office/drawing/2014/main" id="{AAFF4FAC-32A5-4069-85E2-52BE58B65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4138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298</xdr:row>
      <xdr:rowOff>25400</xdr:rowOff>
    </xdr:from>
    <xdr:to>
      <xdr:col>0</xdr:col>
      <xdr:colOff>1860550</xdr:colOff>
      <xdr:row>298</xdr:row>
      <xdr:rowOff>1803400</xdr:rowOff>
    </xdr:to>
    <xdr:pic>
      <xdr:nvPicPr>
        <xdr:cNvPr id="846" name="Рисунок 845">
          <a:extLst>
            <a:ext uri="{FF2B5EF4-FFF2-40B4-BE49-F238E27FC236}">
              <a16:creationId xmlns:a16="http://schemas.microsoft.com/office/drawing/2014/main" id="{0FD31943-7455-4497-B3A3-4FC36228CF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4321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299</xdr:row>
      <xdr:rowOff>25400</xdr:rowOff>
    </xdr:from>
    <xdr:to>
      <xdr:col>0</xdr:col>
      <xdr:colOff>1860550</xdr:colOff>
      <xdr:row>299</xdr:row>
      <xdr:rowOff>1803400</xdr:rowOff>
    </xdr:to>
    <xdr:pic>
      <xdr:nvPicPr>
        <xdr:cNvPr id="848" name="Рисунок 847">
          <a:extLst>
            <a:ext uri="{FF2B5EF4-FFF2-40B4-BE49-F238E27FC236}">
              <a16:creationId xmlns:a16="http://schemas.microsoft.com/office/drawing/2014/main" id="{B55F28EC-441C-44FE-8757-B34E05FDF3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4504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300</xdr:row>
      <xdr:rowOff>25400</xdr:rowOff>
    </xdr:from>
    <xdr:to>
      <xdr:col>0</xdr:col>
      <xdr:colOff>1860550</xdr:colOff>
      <xdr:row>300</xdr:row>
      <xdr:rowOff>1803400</xdr:rowOff>
    </xdr:to>
    <xdr:pic>
      <xdr:nvPicPr>
        <xdr:cNvPr id="850" name="Рисунок 849">
          <a:extLst>
            <a:ext uri="{FF2B5EF4-FFF2-40B4-BE49-F238E27FC236}">
              <a16:creationId xmlns:a16="http://schemas.microsoft.com/office/drawing/2014/main" id="{437F1570-E5F1-4811-A630-FF325A8C84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4687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307</xdr:row>
      <xdr:rowOff>25400</xdr:rowOff>
    </xdr:from>
    <xdr:to>
      <xdr:col>0</xdr:col>
      <xdr:colOff>1860550</xdr:colOff>
      <xdr:row>307</xdr:row>
      <xdr:rowOff>1803400</xdr:rowOff>
    </xdr:to>
    <xdr:pic>
      <xdr:nvPicPr>
        <xdr:cNvPr id="852" name="Рисунок 851">
          <a:extLst>
            <a:ext uri="{FF2B5EF4-FFF2-40B4-BE49-F238E27FC236}">
              <a16:creationId xmlns:a16="http://schemas.microsoft.com/office/drawing/2014/main" id="{F4E13D41-557D-4CF1-AD02-36CB53109B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5967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308</xdr:row>
      <xdr:rowOff>25400</xdr:rowOff>
    </xdr:from>
    <xdr:to>
      <xdr:col>0</xdr:col>
      <xdr:colOff>1860550</xdr:colOff>
      <xdr:row>308</xdr:row>
      <xdr:rowOff>1803400</xdr:rowOff>
    </xdr:to>
    <xdr:pic>
      <xdr:nvPicPr>
        <xdr:cNvPr id="854" name="Рисунок 853">
          <a:extLst>
            <a:ext uri="{FF2B5EF4-FFF2-40B4-BE49-F238E27FC236}">
              <a16:creationId xmlns:a16="http://schemas.microsoft.com/office/drawing/2014/main" id="{1492EF21-DD7A-47EE-AD9B-FF5606DD7B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6150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310</xdr:row>
      <xdr:rowOff>25400</xdr:rowOff>
    </xdr:from>
    <xdr:to>
      <xdr:col>0</xdr:col>
      <xdr:colOff>1860550</xdr:colOff>
      <xdr:row>310</xdr:row>
      <xdr:rowOff>1803400</xdr:rowOff>
    </xdr:to>
    <xdr:pic>
      <xdr:nvPicPr>
        <xdr:cNvPr id="856" name="Рисунок 855">
          <a:extLst>
            <a:ext uri="{FF2B5EF4-FFF2-40B4-BE49-F238E27FC236}">
              <a16:creationId xmlns:a16="http://schemas.microsoft.com/office/drawing/2014/main" id="{E9833D97-DF8E-43DC-ADA7-C0A6DEF8F1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6516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312</xdr:row>
      <xdr:rowOff>25400</xdr:rowOff>
    </xdr:from>
    <xdr:to>
      <xdr:col>0</xdr:col>
      <xdr:colOff>1860550</xdr:colOff>
      <xdr:row>312</xdr:row>
      <xdr:rowOff>1803400</xdr:rowOff>
    </xdr:to>
    <xdr:pic>
      <xdr:nvPicPr>
        <xdr:cNvPr id="858" name="Рисунок 857">
          <a:extLst>
            <a:ext uri="{FF2B5EF4-FFF2-40B4-BE49-F238E27FC236}">
              <a16:creationId xmlns:a16="http://schemas.microsoft.com/office/drawing/2014/main" id="{22A2606D-6FF4-411E-BC26-D73641934B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6882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313</xdr:row>
      <xdr:rowOff>25400</xdr:rowOff>
    </xdr:from>
    <xdr:to>
      <xdr:col>0</xdr:col>
      <xdr:colOff>1860550</xdr:colOff>
      <xdr:row>313</xdr:row>
      <xdr:rowOff>1803400</xdr:rowOff>
    </xdr:to>
    <xdr:pic>
      <xdr:nvPicPr>
        <xdr:cNvPr id="860" name="Рисунок 859">
          <a:extLst>
            <a:ext uri="{FF2B5EF4-FFF2-40B4-BE49-F238E27FC236}">
              <a16:creationId xmlns:a16="http://schemas.microsoft.com/office/drawing/2014/main" id="{B2EF10E7-A30E-431D-83E0-9024304BE2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70649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314</xdr:row>
      <xdr:rowOff>25400</xdr:rowOff>
    </xdr:from>
    <xdr:to>
      <xdr:col>0</xdr:col>
      <xdr:colOff>1860550</xdr:colOff>
      <xdr:row>314</xdr:row>
      <xdr:rowOff>1803400</xdr:rowOff>
    </xdr:to>
    <xdr:pic>
      <xdr:nvPicPr>
        <xdr:cNvPr id="862" name="Рисунок 861">
          <a:extLst>
            <a:ext uri="{FF2B5EF4-FFF2-40B4-BE49-F238E27FC236}">
              <a16:creationId xmlns:a16="http://schemas.microsoft.com/office/drawing/2014/main" id="{ED5F0E23-3ABA-4CD1-8038-714746E4F3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72477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316</xdr:row>
      <xdr:rowOff>25400</xdr:rowOff>
    </xdr:from>
    <xdr:to>
      <xdr:col>0</xdr:col>
      <xdr:colOff>1860550</xdr:colOff>
      <xdr:row>316</xdr:row>
      <xdr:rowOff>1803400</xdr:rowOff>
    </xdr:to>
    <xdr:pic>
      <xdr:nvPicPr>
        <xdr:cNvPr id="864" name="Рисунок 863">
          <a:extLst>
            <a:ext uri="{FF2B5EF4-FFF2-40B4-BE49-F238E27FC236}">
              <a16:creationId xmlns:a16="http://schemas.microsoft.com/office/drawing/2014/main" id="{D6CDA3C2-4B76-45AC-A5C0-882BE0E453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7613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317</xdr:row>
      <xdr:rowOff>25400</xdr:rowOff>
    </xdr:from>
    <xdr:to>
      <xdr:col>0</xdr:col>
      <xdr:colOff>1860550</xdr:colOff>
      <xdr:row>317</xdr:row>
      <xdr:rowOff>1803400</xdr:rowOff>
    </xdr:to>
    <xdr:pic>
      <xdr:nvPicPr>
        <xdr:cNvPr id="866" name="Рисунок 865">
          <a:extLst>
            <a:ext uri="{FF2B5EF4-FFF2-40B4-BE49-F238E27FC236}">
              <a16:creationId xmlns:a16="http://schemas.microsoft.com/office/drawing/2014/main" id="{4CDE08BE-83F2-490D-9848-44E4F3C414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77964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318</xdr:row>
      <xdr:rowOff>25400</xdr:rowOff>
    </xdr:from>
    <xdr:to>
      <xdr:col>0</xdr:col>
      <xdr:colOff>1860550</xdr:colOff>
      <xdr:row>318</xdr:row>
      <xdr:rowOff>1803400</xdr:rowOff>
    </xdr:to>
    <xdr:pic>
      <xdr:nvPicPr>
        <xdr:cNvPr id="868" name="Рисунок 867">
          <a:extLst>
            <a:ext uri="{FF2B5EF4-FFF2-40B4-BE49-F238E27FC236}">
              <a16:creationId xmlns:a16="http://schemas.microsoft.com/office/drawing/2014/main" id="{97BFE49F-6862-47A8-9AF0-12B86EF55A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79793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319</xdr:row>
      <xdr:rowOff>25400</xdr:rowOff>
    </xdr:from>
    <xdr:to>
      <xdr:col>0</xdr:col>
      <xdr:colOff>1860550</xdr:colOff>
      <xdr:row>319</xdr:row>
      <xdr:rowOff>1803400</xdr:rowOff>
    </xdr:to>
    <xdr:pic>
      <xdr:nvPicPr>
        <xdr:cNvPr id="870" name="Рисунок 869">
          <a:extLst>
            <a:ext uri="{FF2B5EF4-FFF2-40B4-BE49-F238E27FC236}">
              <a16:creationId xmlns:a16="http://schemas.microsoft.com/office/drawing/2014/main" id="{C2F79D92-1F1C-49C9-B689-B1340C8761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81621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320</xdr:row>
      <xdr:rowOff>25400</xdr:rowOff>
    </xdr:from>
    <xdr:to>
      <xdr:col>0</xdr:col>
      <xdr:colOff>1860550</xdr:colOff>
      <xdr:row>320</xdr:row>
      <xdr:rowOff>1803400</xdr:rowOff>
    </xdr:to>
    <xdr:pic>
      <xdr:nvPicPr>
        <xdr:cNvPr id="872" name="Рисунок 871">
          <a:extLst>
            <a:ext uri="{FF2B5EF4-FFF2-40B4-BE49-F238E27FC236}">
              <a16:creationId xmlns:a16="http://schemas.microsoft.com/office/drawing/2014/main" id="{5DC1AF13-853E-4E73-8CAC-C2B501879C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8345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321</xdr:row>
      <xdr:rowOff>25400</xdr:rowOff>
    </xdr:from>
    <xdr:to>
      <xdr:col>0</xdr:col>
      <xdr:colOff>1860550</xdr:colOff>
      <xdr:row>321</xdr:row>
      <xdr:rowOff>1803400</xdr:rowOff>
    </xdr:to>
    <xdr:pic>
      <xdr:nvPicPr>
        <xdr:cNvPr id="874" name="Рисунок 873">
          <a:extLst>
            <a:ext uri="{FF2B5EF4-FFF2-40B4-BE49-F238E27FC236}">
              <a16:creationId xmlns:a16="http://schemas.microsoft.com/office/drawing/2014/main" id="{8E3C54D7-803D-4395-BF1D-6BF0073BA6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8527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322</xdr:row>
      <xdr:rowOff>25400</xdr:rowOff>
    </xdr:from>
    <xdr:to>
      <xdr:col>0</xdr:col>
      <xdr:colOff>1860550</xdr:colOff>
      <xdr:row>322</xdr:row>
      <xdr:rowOff>1803400</xdr:rowOff>
    </xdr:to>
    <xdr:pic>
      <xdr:nvPicPr>
        <xdr:cNvPr id="876" name="Рисунок 875">
          <a:extLst>
            <a:ext uri="{FF2B5EF4-FFF2-40B4-BE49-F238E27FC236}">
              <a16:creationId xmlns:a16="http://schemas.microsoft.com/office/drawing/2014/main" id="{16653F5E-82E8-4F50-B627-EB720355DD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8710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323</xdr:row>
      <xdr:rowOff>25400</xdr:rowOff>
    </xdr:from>
    <xdr:to>
      <xdr:col>0</xdr:col>
      <xdr:colOff>1860550</xdr:colOff>
      <xdr:row>323</xdr:row>
      <xdr:rowOff>1803400</xdr:rowOff>
    </xdr:to>
    <xdr:pic>
      <xdr:nvPicPr>
        <xdr:cNvPr id="878" name="Рисунок 877">
          <a:extLst>
            <a:ext uri="{FF2B5EF4-FFF2-40B4-BE49-F238E27FC236}">
              <a16:creationId xmlns:a16="http://schemas.microsoft.com/office/drawing/2014/main" id="{9791CC98-0273-4EDE-A75B-F490161AA3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8893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324</xdr:row>
      <xdr:rowOff>25400</xdr:rowOff>
    </xdr:from>
    <xdr:to>
      <xdr:col>0</xdr:col>
      <xdr:colOff>1860550</xdr:colOff>
      <xdr:row>324</xdr:row>
      <xdr:rowOff>1803400</xdr:rowOff>
    </xdr:to>
    <xdr:pic>
      <xdr:nvPicPr>
        <xdr:cNvPr id="880" name="Рисунок 879">
          <a:extLst>
            <a:ext uri="{FF2B5EF4-FFF2-40B4-BE49-F238E27FC236}">
              <a16:creationId xmlns:a16="http://schemas.microsoft.com/office/drawing/2014/main" id="{D32CE101-8A3B-4079-91A7-F4EB3156EF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9076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325</xdr:row>
      <xdr:rowOff>25400</xdr:rowOff>
    </xdr:from>
    <xdr:to>
      <xdr:col>0</xdr:col>
      <xdr:colOff>1860550</xdr:colOff>
      <xdr:row>325</xdr:row>
      <xdr:rowOff>1803400</xdr:rowOff>
    </xdr:to>
    <xdr:pic>
      <xdr:nvPicPr>
        <xdr:cNvPr id="882" name="Рисунок 881">
          <a:extLst>
            <a:ext uri="{FF2B5EF4-FFF2-40B4-BE49-F238E27FC236}">
              <a16:creationId xmlns:a16="http://schemas.microsoft.com/office/drawing/2014/main" id="{17B51CF8-2CDD-44F9-A86B-EC46CAE3B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9259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326</xdr:row>
      <xdr:rowOff>25400</xdr:rowOff>
    </xdr:from>
    <xdr:to>
      <xdr:col>0</xdr:col>
      <xdr:colOff>1860550</xdr:colOff>
      <xdr:row>326</xdr:row>
      <xdr:rowOff>1803400</xdr:rowOff>
    </xdr:to>
    <xdr:pic>
      <xdr:nvPicPr>
        <xdr:cNvPr id="884" name="Рисунок 883">
          <a:extLst>
            <a:ext uri="{FF2B5EF4-FFF2-40B4-BE49-F238E27FC236}">
              <a16:creationId xmlns:a16="http://schemas.microsoft.com/office/drawing/2014/main" id="{E8734F88-F559-44D0-8E17-35D6302ACD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9442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327</xdr:row>
      <xdr:rowOff>25400</xdr:rowOff>
    </xdr:from>
    <xdr:to>
      <xdr:col>0</xdr:col>
      <xdr:colOff>1860550</xdr:colOff>
      <xdr:row>327</xdr:row>
      <xdr:rowOff>1803400</xdr:rowOff>
    </xdr:to>
    <xdr:pic>
      <xdr:nvPicPr>
        <xdr:cNvPr id="886" name="Рисунок 885">
          <a:extLst>
            <a:ext uri="{FF2B5EF4-FFF2-40B4-BE49-F238E27FC236}">
              <a16:creationId xmlns:a16="http://schemas.microsoft.com/office/drawing/2014/main" id="{50AB1A11-FAB0-44EA-ADCC-41347AA4B7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9625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328</xdr:row>
      <xdr:rowOff>25400</xdr:rowOff>
    </xdr:from>
    <xdr:to>
      <xdr:col>0</xdr:col>
      <xdr:colOff>1860550</xdr:colOff>
      <xdr:row>328</xdr:row>
      <xdr:rowOff>1803400</xdr:rowOff>
    </xdr:to>
    <xdr:pic>
      <xdr:nvPicPr>
        <xdr:cNvPr id="888" name="Рисунок 887">
          <a:extLst>
            <a:ext uri="{FF2B5EF4-FFF2-40B4-BE49-F238E27FC236}">
              <a16:creationId xmlns:a16="http://schemas.microsoft.com/office/drawing/2014/main" id="{AC0C93DE-49AF-4A99-B68D-9EB82B7A6B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9808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329</xdr:row>
      <xdr:rowOff>25400</xdr:rowOff>
    </xdr:from>
    <xdr:to>
      <xdr:col>0</xdr:col>
      <xdr:colOff>1860550</xdr:colOff>
      <xdr:row>329</xdr:row>
      <xdr:rowOff>1803400</xdr:rowOff>
    </xdr:to>
    <xdr:pic>
      <xdr:nvPicPr>
        <xdr:cNvPr id="892" name="Рисунок 891">
          <a:extLst>
            <a:ext uri="{FF2B5EF4-FFF2-40B4-BE49-F238E27FC236}">
              <a16:creationId xmlns:a16="http://schemas.microsoft.com/office/drawing/2014/main" id="{DB999B27-A61C-4BB4-8740-3A1379E4D0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9990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330</xdr:row>
      <xdr:rowOff>25400</xdr:rowOff>
    </xdr:from>
    <xdr:to>
      <xdr:col>0</xdr:col>
      <xdr:colOff>1860550</xdr:colOff>
      <xdr:row>330</xdr:row>
      <xdr:rowOff>1803400</xdr:rowOff>
    </xdr:to>
    <xdr:pic>
      <xdr:nvPicPr>
        <xdr:cNvPr id="896" name="Рисунок 895">
          <a:extLst>
            <a:ext uri="{FF2B5EF4-FFF2-40B4-BE49-F238E27FC236}">
              <a16:creationId xmlns:a16="http://schemas.microsoft.com/office/drawing/2014/main" id="{A07EBE34-FB8A-4AB8-872A-E9C226E071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0173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331</xdr:row>
      <xdr:rowOff>25400</xdr:rowOff>
    </xdr:from>
    <xdr:to>
      <xdr:col>0</xdr:col>
      <xdr:colOff>1860550</xdr:colOff>
      <xdr:row>331</xdr:row>
      <xdr:rowOff>1803400</xdr:rowOff>
    </xdr:to>
    <xdr:pic>
      <xdr:nvPicPr>
        <xdr:cNvPr id="900" name="Рисунок 899">
          <a:extLst>
            <a:ext uri="{FF2B5EF4-FFF2-40B4-BE49-F238E27FC236}">
              <a16:creationId xmlns:a16="http://schemas.microsoft.com/office/drawing/2014/main" id="{D945B58F-38EA-4E62-953E-E62D55849E2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0356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332</xdr:row>
      <xdr:rowOff>25400</xdr:rowOff>
    </xdr:from>
    <xdr:to>
      <xdr:col>0</xdr:col>
      <xdr:colOff>1860550</xdr:colOff>
      <xdr:row>332</xdr:row>
      <xdr:rowOff>1803400</xdr:rowOff>
    </xdr:to>
    <xdr:pic>
      <xdr:nvPicPr>
        <xdr:cNvPr id="904" name="Рисунок 903">
          <a:extLst>
            <a:ext uri="{FF2B5EF4-FFF2-40B4-BE49-F238E27FC236}">
              <a16:creationId xmlns:a16="http://schemas.microsoft.com/office/drawing/2014/main" id="{6D93F596-A6D3-409C-BD64-D9F63B06FC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0539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333</xdr:row>
      <xdr:rowOff>25400</xdr:rowOff>
    </xdr:from>
    <xdr:to>
      <xdr:col>0</xdr:col>
      <xdr:colOff>1860550</xdr:colOff>
      <xdr:row>333</xdr:row>
      <xdr:rowOff>1803400</xdr:rowOff>
    </xdr:to>
    <xdr:pic>
      <xdr:nvPicPr>
        <xdr:cNvPr id="908" name="Рисунок 907">
          <a:extLst>
            <a:ext uri="{FF2B5EF4-FFF2-40B4-BE49-F238E27FC236}">
              <a16:creationId xmlns:a16="http://schemas.microsoft.com/office/drawing/2014/main" id="{8221D93D-583D-4C64-A1C3-B8BDEF1AEF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0722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334</xdr:row>
      <xdr:rowOff>25400</xdr:rowOff>
    </xdr:from>
    <xdr:to>
      <xdr:col>0</xdr:col>
      <xdr:colOff>1860550</xdr:colOff>
      <xdr:row>334</xdr:row>
      <xdr:rowOff>1803400</xdr:rowOff>
    </xdr:to>
    <xdr:pic>
      <xdr:nvPicPr>
        <xdr:cNvPr id="912" name="Рисунок 911">
          <a:extLst>
            <a:ext uri="{FF2B5EF4-FFF2-40B4-BE49-F238E27FC236}">
              <a16:creationId xmlns:a16="http://schemas.microsoft.com/office/drawing/2014/main" id="{AEF6F28C-4033-4D0E-9DCC-1F3B99267C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0905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335</xdr:row>
      <xdr:rowOff>25400</xdr:rowOff>
    </xdr:from>
    <xdr:to>
      <xdr:col>0</xdr:col>
      <xdr:colOff>1860550</xdr:colOff>
      <xdr:row>335</xdr:row>
      <xdr:rowOff>1803400</xdr:rowOff>
    </xdr:to>
    <xdr:pic>
      <xdr:nvPicPr>
        <xdr:cNvPr id="916" name="Рисунок 915">
          <a:extLst>
            <a:ext uri="{FF2B5EF4-FFF2-40B4-BE49-F238E27FC236}">
              <a16:creationId xmlns:a16="http://schemas.microsoft.com/office/drawing/2014/main" id="{A767C80C-7E3D-4DDD-A429-82FB44F820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1088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336</xdr:row>
      <xdr:rowOff>25400</xdr:rowOff>
    </xdr:from>
    <xdr:to>
      <xdr:col>0</xdr:col>
      <xdr:colOff>1860550</xdr:colOff>
      <xdr:row>336</xdr:row>
      <xdr:rowOff>1803400</xdr:rowOff>
    </xdr:to>
    <xdr:pic>
      <xdr:nvPicPr>
        <xdr:cNvPr id="920" name="Рисунок 919">
          <a:extLst>
            <a:ext uri="{FF2B5EF4-FFF2-40B4-BE49-F238E27FC236}">
              <a16:creationId xmlns:a16="http://schemas.microsoft.com/office/drawing/2014/main" id="{A18C46FB-3FA3-4204-8141-1207467A52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1271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337</xdr:row>
      <xdr:rowOff>25400</xdr:rowOff>
    </xdr:from>
    <xdr:to>
      <xdr:col>0</xdr:col>
      <xdr:colOff>1860550</xdr:colOff>
      <xdr:row>337</xdr:row>
      <xdr:rowOff>1803400</xdr:rowOff>
    </xdr:to>
    <xdr:pic>
      <xdr:nvPicPr>
        <xdr:cNvPr id="924" name="Рисунок 923">
          <a:extLst>
            <a:ext uri="{FF2B5EF4-FFF2-40B4-BE49-F238E27FC236}">
              <a16:creationId xmlns:a16="http://schemas.microsoft.com/office/drawing/2014/main" id="{EE740567-D2F5-4D04-B5E3-82AF12D5F0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1454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338</xdr:row>
      <xdr:rowOff>25400</xdr:rowOff>
    </xdr:from>
    <xdr:to>
      <xdr:col>0</xdr:col>
      <xdr:colOff>1860550</xdr:colOff>
      <xdr:row>338</xdr:row>
      <xdr:rowOff>1803400</xdr:rowOff>
    </xdr:to>
    <xdr:pic>
      <xdr:nvPicPr>
        <xdr:cNvPr id="928" name="Рисунок 927">
          <a:extLst>
            <a:ext uri="{FF2B5EF4-FFF2-40B4-BE49-F238E27FC236}">
              <a16:creationId xmlns:a16="http://schemas.microsoft.com/office/drawing/2014/main" id="{86A1DB3C-FBAA-4E48-A0DF-C667BD88D6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16369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339</xdr:row>
      <xdr:rowOff>25400</xdr:rowOff>
    </xdr:from>
    <xdr:to>
      <xdr:col>0</xdr:col>
      <xdr:colOff>1860550</xdr:colOff>
      <xdr:row>339</xdr:row>
      <xdr:rowOff>1803400</xdr:rowOff>
    </xdr:to>
    <xdr:pic>
      <xdr:nvPicPr>
        <xdr:cNvPr id="932" name="Рисунок 931">
          <a:extLst>
            <a:ext uri="{FF2B5EF4-FFF2-40B4-BE49-F238E27FC236}">
              <a16:creationId xmlns:a16="http://schemas.microsoft.com/office/drawing/2014/main" id="{39A382D7-9AF4-464D-A751-54AB87FE19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18197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340</xdr:row>
      <xdr:rowOff>25400</xdr:rowOff>
    </xdr:from>
    <xdr:to>
      <xdr:col>0</xdr:col>
      <xdr:colOff>1860550</xdr:colOff>
      <xdr:row>340</xdr:row>
      <xdr:rowOff>1803400</xdr:rowOff>
    </xdr:to>
    <xdr:pic>
      <xdr:nvPicPr>
        <xdr:cNvPr id="936" name="Рисунок 935">
          <a:extLst>
            <a:ext uri="{FF2B5EF4-FFF2-40B4-BE49-F238E27FC236}">
              <a16:creationId xmlns:a16="http://schemas.microsoft.com/office/drawing/2014/main" id="{03F54559-21B0-4D28-B4FE-FB75017D50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20026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341</xdr:row>
      <xdr:rowOff>25400</xdr:rowOff>
    </xdr:from>
    <xdr:to>
      <xdr:col>0</xdr:col>
      <xdr:colOff>1860550</xdr:colOff>
      <xdr:row>341</xdr:row>
      <xdr:rowOff>1803400</xdr:rowOff>
    </xdr:to>
    <xdr:pic>
      <xdr:nvPicPr>
        <xdr:cNvPr id="940" name="Рисунок 939">
          <a:extLst>
            <a:ext uri="{FF2B5EF4-FFF2-40B4-BE49-F238E27FC236}">
              <a16:creationId xmlns:a16="http://schemas.microsoft.com/office/drawing/2014/main" id="{881F15C7-E181-4673-BE7E-C7648BD14B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2185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342</xdr:row>
      <xdr:rowOff>25400</xdr:rowOff>
    </xdr:from>
    <xdr:to>
      <xdr:col>0</xdr:col>
      <xdr:colOff>1860550</xdr:colOff>
      <xdr:row>342</xdr:row>
      <xdr:rowOff>1803400</xdr:rowOff>
    </xdr:to>
    <xdr:pic>
      <xdr:nvPicPr>
        <xdr:cNvPr id="944" name="Рисунок 943">
          <a:extLst>
            <a:ext uri="{FF2B5EF4-FFF2-40B4-BE49-F238E27FC236}">
              <a16:creationId xmlns:a16="http://schemas.microsoft.com/office/drawing/2014/main" id="{AFE8D1FB-1B98-4042-AEC6-8106C9DF98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23684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343</xdr:row>
      <xdr:rowOff>25400</xdr:rowOff>
    </xdr:from>
    <xdr:to>
      <xdr:col>0</xdr:col>
      <xdr:colOff>1860550</xdr:colOff>
      <xdr:row>343</xdr:row>
      <xdr:rowOff>1803400</xdr:rowOff>
    </xdr:to>
    <xdr:pic>
      <xdr:nvPicPr>
        <xdr:cNvPr id="948" name="Рисунок 947">
          <a:extLst>
            <a:ext uri="{FF2B5EF4-FFF2-40B4-BE49-F238E27FC236}">
              <a16:creationId xmlns:a16="http://schemas.microsoft.com/office/drawing/2014/main" id="{1CBFD767-4332-4577-9FBD-DF8C3BD557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25513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347</xdr:row>
      <xdr:rowOff>25400</xdr:rowOff>
    </xdr:from>
    <xdr:to>
      <xdr:col>0</xdr:col>
      <xdr:colOff>1860550</xdr:colOff>
      <xdr:row>347</xdr:row>
      <xdr:rowOff>1803400</xdr:rowOff>
    </xdr:to>
    <xdr:pic>
      <xdr:nvPicPr>
        <xdr:cNvPr id="952" name="Рисунок 951">
          <a:extLst>
            <a:ext uri="{FF2B5EF4-FFF2-40B4-BE49-F238E27FC236}">
              <a16:creationId xmlns:a16="http://schemas.microsoft.com/office/drawing/2014/main" id="{F489B536-DB27-4D6D-8E3C-2B991502C0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3282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348</xdr:row>
      <xdr:rowOff>25400</xdr:rowOff>
    </xdr:from>
    <xdr:to>
      <xdr:col>0</xdr:col>
      <xdr:colOff>1860550</xdr:colOff>
      <xdr:row>348</xdr:row>
      <xdr:rowOff>1803400</xdr:rowOff>
    </xdr:to>
    <xdr:pic>
      <xdr:nvPicPr>
        <xdr:cNvPr id="956" name="Рисунок 955">
          <a:extLst>
            <a:ext uri="{FF2B5EF4-FFF2-40B4-BE49-F238E27FC236}">
              <a16:creationId xmlns:a16="http://schemas.microsoft.com/office/drawing/2014/main" id="{F9CF8653-A575-4451-8E67-D6D6420AC6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3465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349</xdr:row>
      <xdr:rowOff>25400</xdr:rowOff>
    </xdr:from>
    <xdr:to>
      <xdr:col>0</xdr:col>
      <xdr:colOff>1860550</xdr:colOff>
      <xdr:row>349</xdr:row>
      <xdr:rowOff>1803400</xdr:rowOff>
    </xdr:to>
    <xdr:pic>
      <xdr:nvPicPr>
        <xdr:cNvPr id="960" name="Рисунок 959">
          <a:extLst>
            <a:ext uri="{FF2B5EF4-FFF2-40B4-BE49-F238E27FC236}">
              <a16:creationId xmlns:a16="http://schemas.microsoft.com/office/drawing/2014/main" id="{1ECAFDAC-885D-457D-A856-DD66769283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3648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350</xdr:row>
      <xdr:rowOff>25400</xdr:rowOff>
    </xdr:from>
    <xdr:to>
      <xdr:col>0</xdr:col>
      <xdr:colOff>1860550</xdr:colOff>
      <xdr:row>350</xdr:row>
      <xdr:rowOff>1803400</xdr:rowOff>
    </xdr:to>
    <xdr:pic>
      <xdr:nvPicPr>
        <xdr:cNvPr id="964" name="Рисунок 963">
          <a:extLst>
            <a:ext uri="{FF2B5EF4-FFF2-40B4-BE49-F238E27FC236}">
              <a16:creationId xmlns:a16="http://schemas.microsoft.com/office/drawing/2014/main" id="{B9A62078-73DA-4F07-A967-544A3B815D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3831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351</xdr:row>
      <xdr:rowOff>25400</xdr:rowOff>
    </xdr:from>
    <xdr:to>
      <xdr:col>0</xdr:col>
      <xdr:colOff>1860550</xdr:colOff>
      <xdr:row>351</xdr:row>
      <xdr:rowOff>1803400</xdr:rowOff>
    </xdr:to>
    <xdr:pic>
      <xdr:nvPicPr>
        <xdr:cNvPr id="968" name="Рисунок 967">
          <a:extLst>
            <a:ext uri="{FF2B5EF4-FFF2-40B4-BE49-F238E27FC236}">
              <a16:creationId xmlns:a16="http://schemas.microsoft.com/office/drawing/2014/main" id="{02D05B32-484A-4E02-B790-29F0657101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4014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352</xdr:row>
      <xdr:rowOff>25400</xdr:rowOff>
    </xdr:from>
    <xdr:to>
      <xdr:col>0</xdr:col>
      <xdr:colOff>1860550</xdr:colOff>
      <xdr:row>352</xdr:row>
      <xdr:rowOff>1803400</xdr:rowOff>
    </xdr:to>
    <xdr:pic>
      <xdr:nvPicPr>
        <xdr:cNvPr id="972" name="Рисунок 971">
          <a:extLst>
            <a:ext uri="{FF2B5EF4-FFF2-40B4-BE49-F238E27FC236}">
              <a16:creationId xmlns:a16="http://schemas.microsoft.com/office/drawing/2014/main" id="{594A8E2F-FE0A-4706-84A0-769206208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4197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353</xdr:row>
      <xdr:rowOff>25400</xdr:rowOff>
    </xdr:from>
    <xdr:to>
      <xdr:col>0</xdr:col>
      <xdr:colOff>1860550</xdr:colOff>
      <xdr:row>353</xdr:row>
      <xdr:rowOff>1803400</xdr:rowOff>
    </xdr:to>
    <xdr:pic>
      <xdr:nvPicPr>
        <xdr:cNvPr id="976" name="Рисунок 975">
          <a:extLst>
            <a:ext uri="{FF2B5EF4-FFF2-40B4-BE49-F238E27FC236}">
              <a16:creationId xmlns:a16="http://schemas.microsoft.com/office/drawing/2014/main" id="{10FC0C25-7FB0-4E9B-849B-87D5931801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4380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354</xdr:row>
      <xdr:rowOff>25400</xdr:rowOff>
    </xdr:from>
    <xdr:to>
      <xdr:col>0</xdr:col>
      <xdr:colOff>1860550</xdr:colOff>
      <xdr:row>354</xdr:row>
      <xdr:rowOff>1803400</xdr:rowOff>
    </xdr:to>
    <xdr:pic>
      <xdr:nvPicPr>
        <xdr:cNvPr id="980" name="Рисунок 979">
          <a:extLst>
            <a:ext uri="{FF2B5EF4-FFF2-40B4-BE49-F238E27FC236}">
              <a16:creationId xmlns:a16="http://schemas.microsoft.com/office/drawing/2014/main" id="{C55B961C-0F89-47DA-B136-E6BBD5BE8F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4562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355</xdr:row>
      <xdr:rowOff>25400</xdr:rowOff>
    </xdr:from>
    <xdr:to>
      <xdr:col>0</xdr:col>
      <xdr:colOff>1860550</xdr:colOff>
      <xdr:row>355</xdr:row>
      <xdr:rowOff>1803400</xdr:rowOff>
    </xdr:to>
    <xdr:pic>
      <xdr:nvPicPr>
        <xdr:cNvPr id="984" name="Рисунок 983">
          <a:extLst>
            <a:ext uri="{FF2B5EF4-FFF2-40B4-BE49-F238E27FC236}">
              <a16:creationId xmlns:a16="http://schemas.microsoft.com/office/drawing/2014/main" id="{4C4109A6-91C2-470F-BA4D-B0CC67D7C3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4745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356</xdr:row>
      <xdr:rowOff>25400</xdr:rowOff>
    </xdr:from>
    <xdr:to>
      <xdr:col>0</xdr:col>
      <xdr:colOff>1860550</xdr:colOff>
      <xdr:row>356</xdr:row>
      <xdr:rowOff>1803400</xdr:rowOff>
    </xdr:to>
    <xdr:pic>
      <xdr:nvPicPr>
        <xdr:cNvPr id="988" name="Рисунок 987">
          <a:extLst>
            <a:ext uri="{FF2B5EF4-FFF2-40B4-BE49-F238E27FC236}">
              <a16:creationId xmlns:a16="http://schemas.microsoft.com/office/drawing/2014/main" id="{9FD0D479-0770-4370-A272-76B4306E0B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4928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357</xdr:row>
      <xdr:rowOff>25400</xdr:rowOff>
    </xdr:from>
    <xdr:to>
      <xdr:col>0</xdr:col>
      <xdr:colOff>1860550</xdr:colOff>
      <xdr:row>357</xdr:row>
      <xdr:rowOff>1803400</xdr:rowOff>
    </xdr:to>
    <xdr:pic>
      <xdr:nvPicPr>
        <xdr:cNvPr id="992" name="Рисунок 991">
          <a:extLst>
            <a:ext uri="{FF2B5EF4-FFF2-40B4-BE49-F238E27FC236}">
              <a16:creationId xmlns:a16="http://schemas.microsoft.com/office/drawing/2014/main" id="{B585B1B5-32ED-4858-84EC-66352B6DF5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5111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358</xdr:row>
      <xdr:rowOff>25400</xdr:rowOff>
    </xdr:from>
    <xdr:to>
      <xdr:col>0</xdr:col>
      <xdr:colOff>1860550</xdr:colOff>
      <xdr:row>358</xdr:row>
      <xdr:rowOff>1803400</xdr:rowOff>
    </xdr:to>
    <xdr:pic>
      <xdr:nvPicPr>
        <xdr:cNvPr id="996" name="Рисунок 995">
          <a:extLst>
            <a:ext uri="{FF2B5EF4-FFF2-40B4-BE49-F238E27FC236}">
              <a16:creationId xmlns:a16="http://schemas.microsoft.com/office/drawing/2014/main" id="{5847F5EB-0556-4C45-9711-6C09BA8CC6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5294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359</xdr:row>
      <xdr:rowOff>25400</xdr:rowOff>
    </xdr:from>
    <xdr:to>
      <xdr:col>0</xdr:col>
      <xdr:colOff>1860550</xdr:colOff>
      <xdr:row>359</xdr:row>
      <xdr:rowOff>1803400</xdr:rowOff>
    </xdr:to>
    <xdr:pic>
      <xdr:nvPicPr>
        <xdr:cNvPr id="1000" name="Рисунок 999">
          <a:extLst>
            <a:ext uri="{FF2B5EF4-FFF2-40B4-BE49-F238E27FC236}">
              <a16:creationId xmlns:a16="http://schemas.microsoft.com/office/drawing/2014/main" id="{695607BE-D966-466E-8A6D-4469BBEC56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5477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360</xdr:row>
      <xdr:rowOff>25400</xdr:rowOff>
    </xdr:from>
    <xdr:to>
      <xdr:col>0</xdr:col>
      <xdr:colOff>1860550</xdr:colOff>
      <xdr:row>360</xdr:row>
      <xdr:rowOff>1803400</xdr:rowOff>
    </xdr:to>
    <xdr:pic>
      <xdr:nvPicPr>
        <xdr:cNvPr id="1004" name="Рисунок 1003">
          <a:extLst>
            <a:ext uri="{FF2B5EF4-FFF2-40B4-BE49-F238E27FC236}">
              <a16:creationId xmlns:a16="http://schemas.microsoft.com/office/drawing/2014/main" id="{8458F1F9-DE2F-4569-804B-F9F5927116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5660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361</xdr:row>
      <xdr:rowOff>25400</xdr:rowOff>
    </xdr:from>
    <xdr:to>
      <xdr:col>0</xdr:col>
      <xdr:colOff>1860550</xdr:colOff>
      <xdr:row>361</xdr:row>
      <xdr:rowOff>1803400</xdr:rowOff>
    </xdr:to>
    <xdr:pic>
      <xdr:nvPicPr>
        <xdr:cNvPr id="1008" name="Рисунок 1007">
          <a:extLst>
            <a:ext uri="{FF2B5EF4-FFF2-40B4-BE49-F238E27FC236}">
              <a16:creationId xmlns:a16="http://schemas.microsoft.com/office/drawing/2014/main" id="{4A583012-C6B8-48CD-939E-E77A0863BC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5843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362</xdr:row>
      <xdr:rowOff>25400</xdr:rowOff>
    </xdr:from>
    <xdr:to>
      <xdr:col>0</xdr:col>
      <xdr:colOff>1860550</xdr:colOff>
      <xdr:row>362</xdr:row>
      <xdr:rowOff>1803400</xdr:rowOff>
    </xdr:to>
    <xdr:pic>
      <xdr:nvPicPr>
        <xdr:cNvPr id="1012" name="Рисунок 1011">
          <a:extLst>
            <a:ext uri="{FF2B5EF4-FFF2-40B4-BE49-F238E27FC236}">
              <a16:creationId xmlns:a16="http://schemas.microsoft.com/office/drawing/2014/main" id="{53A82BC7-9A64-4EE7-98AE-16237F423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6026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363</xdr:row>
      <xdr:rowOff>25400</xdr:rowOff>
    </xdr:from>
    <xdr:to>
      <xdr:col>0</xdr:col>
      <xdr:colOff>1860550</xdr:colOff>
      <xdr:row>363</xdr:row>
      <xdr:rowOff>1803400</xdr:rowOff>
    </xdr:to>
    <xdr:pic>
      <xdr:nvPicPr>
        <xdr:cNvPr id="1016" name="Рисунок 1015">
          <a:extLst>
            <a:ext uri="{FF2B5EF4-FFF2-40B4-BE49-F238E27FC236}">
              <a16:creationId xmlns:a16="http://schemas.microsoft.com/office/drawing/2014/main" id="{377A2684-5AB6-455E-B8D3-26CD9985E7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62089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364</xdr:row>
      <xdr:rowOff>25400</xdr:rowOff>
    </xdr:from>
    <xdr:to>
      <xdr:col>0</xdr:col>
      <xdr:colOff>1860550</xdr:colOff>
      <xdr:row>364</xdr:row>
      <xdr:rowOff>1803400</xdr:rowOff>
    </xdr:to>
    <xdr:pic>
      <xdr:nvPicPr>
        <xdr:cNvPr id="1020" name="Рисунок 1019">
          <a:extLst>
            <a:ext uri="{FF2B5EF4-FFF2-40B4-BE49-F238E27FC236}">
              <a16:creationId xmlns:a16="http://schemas.microsoft.com/office/drawing/2014/main" id="{F99B2592-5EF3-41FD-B38B-02BEBC7B22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63917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365</xdr:row>
      <xdr:rowOff>25400</xdr:rowOff>
    </xdr:from>
    <xdr:to>
      <xdr:col>0</xdr:col>
      <xdr:colOff>1860550</xdr:colOff>
      <xdr:row>365</xdr:row>
      <xdr:rowOff>1803400</xdr:rowOff>
    </xdr:to>
    <xdr:pic>
      <xdr:nvPicPr>
        <xdr:cNvPr id="1024" name="Рисунок 1023">
          <a:extLst>
            <a:ext uri="{FF2B5EF4-FFF2-40B4-BE49-F238E27FC236}">
              <a16:creationId xmlns:a16="http://schemas.microsoft.com/office/drawing/2014/main" id="{3B3023EF-003B-4D6F-A1B3-B3607027FC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65746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366</xdr:row>
      <xdr:rowOff>25400</xdr:rowOff>
    </xdr:from>
    <xdr:to>
      <xdr:col>0</xdr:col>
      <xdr:colOff>1860550</xdr:colOff>
      <xdr:row>366</xdr:row>
      <xdr:rowOff>1803400</xdr:rowOff>
    </xdr:to>
    <xdr:pic>
      <xdr:nvPicPr>
        <xdr:cNvPr id="1028" name="Рисунок 1027">
          <a:extLst>
            <a:ext uri="{FF2B5EF4-FFF2-40B4-BE49-F238E27FC236}">
              <a16:creationId xmlns:a16="http://schemas.microsoft.com/office/drawing/2014/main" id="{890592C6-19D6-4489-8A17-BD4D3A6AA5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6757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367</xdr:row>
      <xdr:rowOff>25400</xdr:rowOff>
    </xdr:from>
    <xdr:to>
      <xdr:col>0</xdr:col>
      <xdr:colOff>1860550</xdr:colOff>
      <xdr:row>367</xdr:row>
      <xdr:rowOff>1803400</xdr:rowOff>
    </xdr:to>
    <xdr:pic>
      <xdr:nvPicPr>
        <xdr:cNvPr id="1032" name="Рисунок 1031">
          <a:extLst>
            <a:ext uri="{FF2B5EF4-FFF2-40B4-BE49-F238E27FC236}">
              <a16:creationId xmlns:a16="http://schemas.microsoft.com/office/drawing/2014/main" id="{B7802E4D-B98F-482B-872D-91CB961146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69404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368</xdr:row>
      <xdr:rowOff>24805</xdr:rowOff>
    </xdr:from>
    <xdr:to>
      <xdr:col>0</xdr:col>
      <xdr:colOff>1860550</xdr:colOff>
      <xdr:row>368</xdr:row>
      <xdr:rowOff>1803990</xdr:rowOff>
    </xdr:to>
    <xdr:pic>
      <xdr:nvPicPr>
        <xdr:cNvPr id="1036" name="Рисунок 1035">
          <a:extLst>
            <a:ext uri="{FF2B5EF4-FFF2-40B4-BE49-F238E27FC236}">
              <a16:creationId xmlns:a16="http://schemas.microsoft.com/office/drawing/2014/main" id="{AB5F77E7-B0E4-4642-A16C-A195415C55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712325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369</xdr:row>
      <xdr:rowOff>25400</xdr:rowOff>
    </xdr:from>
    <xdr:to>
      <xdr:col>0</xdr:col>
      <xdr:colOff>1860550</xdr:colOff>
      <xdr:row>369</xdr:row>
      <xdr:rowOff>1803400</xdr:rowOff>
    </xdr:to>
    <xdr:pic>
      <xdr:nvPicPr>
        <xdr:cNvPr id="1040" name="Рисунок 1039">
          <a:extLst>
            <a:ext uri="{FF2B5EF4-FFF2-40B4-BE49-F238E27FC236}">
              <a16:creationId xmlns:a16="http://schemas.microsoft.com/office/drawing/2014/main" id="{79814BFF-38CA-49BD-AFB1-1231BEB890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73061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370</xdr:row>
      <xdr:rowOff>25995</xdr:rowOff>
    </xdr:from>
    <xdr:to>
      <xdr:col>0</xdr:col>
      <xdr:colOff>1860550</xdr:colOff>
      <xdr:row>370</xdr:row>
      <xdr:rowOff>1802810</xdr:rowOff>
    </xdr:to>
    <xdr:pic>
      <xdr:nvPicPr>
        <xdr:cNvPr id="1044" name="Рисунок 1043">
          <a:extLst>
            <a:ext uri="{FF2B5EF4-FFF2-40B4-BE49-F238E27FC236}">
              <a16:creationId xmlns:a16="http://schemas.microsoft.com/office/drawing/2014/main" id="{00FA1DE0-EC87-43B8-867C-E757A74328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74891295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371</xdr:row>
      <xdr:rowOff>25400</xdr:rowOff>
    </xdr:from>
    <xdr:to>
      <xdr:col>0</xdr:col>
      <xdr:colOff>1860550</xdr:colOff>
      <xdr:row>371</xdr:row>
      <xdr:rowOff>1803400</xdr:rowOff>
    </xdr:to>
    <xdr:pic>
      <xdr:nvPicPr>
        <xdr:cNvPr id="1048" name="Рисунок 1047">
          <a:extLst>
            <a:ext uri="{FF2B5EF4-FFF2-40B4-BE49-F238E27FC236}">
              <a16:creationId xmlns:a16="http://schemas.microsoft.com/office/drawing/2014/main" id="{D5A2C35E-2FEE-4FEA-A570-4BD95C8BBE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7671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372</xdr:row>
      <xdr:rowOff>25400</xdr:rowOff>
    </xdr:from>
    <xdr:to>
      <xdr:col>0</xdr:col>
      <xdr:colOff>1860550</xdr:colOff>
      <xdr:row>372</xdr:row>
      <xdr:rowOff>1803400</xdr:rowOff>
    </xdr:to>
    <xdr:pic>
      <xdr:nvPicPr>
        <xdr:cNvPr id="1052" name="Рисунок 1051">
          <a:extLst>
            <a:ext uri="{FF2B5EF4-FFF2-40B4-BE49-F238E27FC236}">
              <a16:creationId xmlns:a16="http://schemas.microsoft.com/office/drawing/2014/main" id="{91E1F0C1-8701-4402-9AFA-41EC3FB01F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7854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373</xdr:row>
      <xdr:rowOff>25400</xdr:rowOff>
    </xdr:from>
    <xdr:to>
      <xdr:col>0</xdr:col>
      <xdr:colOff>1860550</xdr:colOff>
      <xdr:row>373</xdr:row>
      <xdr:rowOff>1803400</xdr:rowOff>
    </xdr:to>
    <xdr:pic>
      <xdr:nvPicPr>
        <xdr:cNvPr id="1056" name="Рисунок 1055">
          <a:extLst>
            <a:ext uri="{FF2B5EF4-FFF2-40B4-BE49-F238E27FC236}">
              <a16:creationId xmlns:a16="http://schemas.microsoft.com/office/drawing/2014/main" id="{87325E27-9108-452A-8FD1-9051426E5F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8037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374</xdr:row>
      <xdr:rowOff>25400</xdr:rowOff>
    </xdr:from>
    <xdr:to>
      <xdr:col>0</xdr:col>
      <xdr:colOff>1860550</xdr:colOff>
      <xdr:row>374</xdr:row>
      <xdr:rowOff>1803400</xdr:rowOff>
    </xdr:to>
    <xdr:pic>
      <xdr:nvPicPr>
        <xdr:cNvPr id="1060" name="Рисунок 1059">
          <a:extLst>
            <a:ext uri="{FF2B5EF4-FFF2-40B4-BE49-F238E27FC236}">
              <a16:creationId xmlns:a16="http://schemas.microsoft.com/office/drawing/2014/main" id="{39CB5FE8-E4F3-4281-BFCB-E5AB48F3A2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8220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375</xdr:row>
      <xdr:rowOff>25400</xdr:rowOff>
    </xdr:from>
    <xdr:to>
      <xdr:col>0</xdr:col>
      <xdr:colOff>1860550</xdr:colOff>
      <xdr:row>375</xdr:row>
      <xdr:rowOff>1803400</xdr:rowOff>
    </xdr:to>
    <xdr:pic>
      <xdr:nvPicPr>
        <xdr:cNvPr id="1064" name="Рисунок 1063">
          <a:extLst>
            <a:ext uri="{FF2B5EF4-FFF2-40B4-BE49-F238E27FC236}">
              <a16:creationId xmlns:a16="http://schemas.microsoft.com/office/drawing/2014/main" id="{F986AE93-0B0D-4262-A878-AAB01979B1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8403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376</xdr:row>
      <xdr:rowOff>25400</xdr:rowOff>
    </xdr:from>
    <xdr:to>
      <xdr:col>0</xdr:col>
      <xdr:colOff>1860550</xdr:colOff>
      <xdr:row>376</xdr:row>
      <xdr:rowOff>1803400</xdr:rowOff>
    </xdr:to>
    <xdr:pic>
      <xdr:nvPicPr>
        <xdr:cNvPr id="1068" name="Рисунок 1067">
          <a:extLst>
            <a:ext uri="{FF2B5EF4-FFF2-40B4-BE49-F238E27FC236}">
              <a16:creationId xmlns:a16="http://schemas.microsoft.com/office/drawing/2014/main" id="{A43967A9-84A3-4148-A457-1C90FBC764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8586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377</xdr:row>
      <xdr:rowOff>25400</xdr:rowOff>
    </xdr:from>
    <xdr:to>
      <xdr:col>0</xdr:col>
      <xdr:colOff>1860550</xdr:colOff>
      <xdr:row>377</xdr:row>
      <xdr:rowOff>1803400</xdr:rowOff>
    </xdr:to>
    <xdr:pic>
      <xdr:nvPicPr>
        <xdr:cNvPr id="1072" name="Рисунок 1071">
          <a:extLst>
            <a:ext uri="{FF2B5EF4-FFF2-40B4-BE49-F238E27FC236}">
              <a16:creationId xmlns:a16="http://schemas.microsoft.com/office/drawing/2014/main" id="{1A74A811-8F87-4689-AA9A-38A4EEF05C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8769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378</xdr:row>
      <xdr:rowOff>25400</xdr:rowOff>
    </xdr:from>
    <xdr:to>
      <xdr:col>0</xdr:col>
      <xdr:colOff>1860550</xdr:colOff>
      <xdr:row>378</xdr:row>
      <xdr:rowOff>1803400</xdr:rowOff>
    </xdr:to>
    <xdr:pic>
      <xdr:nvPicPr>
        <xdr:cNvPr id="1076" name="Рисунок 1075">
          <a:extLst>
            <a:ext uri="{FF2B5EF4-FFF2-40B4-BE49-F238E27FC236}">
              <a16:creationId xmlns:a16="http://schemas.microsoft.com/office/drawing/2014/main" id="{B594899A-5898-46E4-BF13-255FB257D0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8952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379</xdr:row>
      <xdr:rowOff>25400</xdr:rowOff>
    </xdr:from>
    <xdr:to>
      <xdr:col>0</xdr:col>
      <xdr:colOff>1860550</xdr:colOff>
      <xdr:row>379</xdr:row>
      <xdr:rowOff>1803400</xdr:rowOff>
    </xdr:to>
    <xdr:pic>
      <xdr:nvPicPr>
        <xdr:cNvPr id="1080" name="Рисунок 1079">
          <a:extLst>
            <a:ext uri="{FF2B5EF4-FFF2-40B4-BE49-F238E27FC236}">
              <a16:creationId xmlns:a16="http://schemas.microsoft.com/office/drawing/2014/main" id="{2B36AD44-FB00-479B-89B6-9D015F078C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9134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380</xdr:row>
      <xdr:rowOff>25400</xdr:rowOff>
    </xdr:from>
    <xdr:to>
      <xdr:col>0</xdr:col>
      <xdr:colOff>1860550</xdr:colOff>
      <xdr:row>380</xdr:row>
      <xdr:rowOff>1803400</xdr:rowOff>
    </xdr:to>
    <xdr:pic>
      <xdr:nvPicPr>
        <xdr:cNvPr id="1084" name="Рисунок 1083">
          <a:extLst>
            <a:ext uri="{FF2B5EF4-FFF2-40B4-BE49-F238E27FC236}">
              <a16:creationId xmlns:a16="http://schemas.microsoft.com/office/drawing/2014/main" id="{CF8A8F53-76ED-49EC-BE12-65B3A09E6E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9317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381</xdr:row>
      <xdr:rowOff>25400</xdr:rowOff>
    </xdr:from>
    <xdr:to>
      <xdr:col>0</xdr:col>
      <xdr:colOff>1860550</xdr:colOff>
      <xdr:row>381</xdr:row>
      <xdr:rowOff>1803400</xdr:rowOff>
    </xdr:to>
    <xdr:pic>
      <xdr:nvPicPr>
        <xdr:cNvPr id="1088" name="Рисунок 1087">
          <a:extLst>
            <a:ext uri="{FF2B5EF4-FFF2-40B4-BE49-F238E27FC236}">
              <a16:creationId xmlns:a16="http://schemas.microsoft.com/office/drawing/2014/main" id="{3F081264-4ABF-4083-BE92-A934773F08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9500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382</xdr:row>
      <xdr:rowOff>25400</xdr:rowOff>
    </xdr:from>
    <xdr:to>
      <xdr:col>0</xdr:col>
      <xdr:colOff>1860550</xdr:colOff>
      <xdr:row>382</xdr:row>
      <xdr:rowOff>1803400</xdr:rowOff>
    </xdr:to>
    <xdr:pic>
      <xdr:nvPicPr>
        <xdr:cNvPr id="1092" name="Рисунок 1091">
          <a:extLst>
            <a:ext uri="{FF2B5EF4-FFF2-40B4-BE49-F238E27FC236}">
              <a16:creationId xmlns:a16="http://schemas.microsoft.com/office/drawing/2014/main" id="{0C503CD9-8283-4768-AD97-EBF79161F8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9683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383</xdr:row>
      <xdr:rowOff>25400</xdr:rowOff>
    </xdr:from>
    <xdr:to>
      <xdr:col>0</xdr:col>
      <xdr:colOff>1860550</xdr:colOff>
      <xdr:row>383</xdr:row>
      <xdr:rowOff>1803400</xdr:rowOff>
    </xdr:to>
    <xdr:pic>
      <xdr:nvPicPr>
        <xdr:cNvPr id="1096" name="Рисунок 1095">
          <a:extLst>
            <a:ext uri="{FF2B5EF4-FFF2-40B4-BE49-F238E27FC236}">
              <a16:creationId xmlns:a16="http://schemas.microsoft.com/office/drawing/2014/main" id="{35DC0D98-C44B-4212-8689-1E7079DBB9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9866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384</xdr:row>
      <xdr:rowOff>25400</xdr:rowOff>
    </xdr:from>
    <xdr:to>
      <xdr:col>0</xdr:col>
      <xdr:colOff>1860550</xdr:colOff>
      <xdr:row>384</xdr:row>
      <xdr:rowOff>1803400</xdr:rowOff>
    </xdr:to>
    <xdr:pic>
      <xdr:nvPicPr>
        <xdr:cNvPr id="1100" name="Рисунок 1099">
          <a:extLst>
            <a:ext uri="{FF2B5EF4-FFF2-40B4-BE49-F238E27FC236}">
              <a16:creationId xmlns:a16="http://schemas.microsoft.com/office/drawing/2014/main" id="{51FBEB38-FB17-4BD7-9E25-536C6F9605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0049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385</xdr:row>
      <xdr:rowOff>25400</xdr:rowOff>
    </xdr:from>
    <xdr:to>
      <xdr:col>0</xdr:col>
      <xdr:colOff>1860550</xdr:colOff>
      <xdr:row>385</xdr:row>
      <xdr:rowOff>1803400</xdr:rowOff>
    </xdr:to>
    <xdr:pic>
      <xdr:nvPicPr>
        <xdr:cNvPr id="1104" name="Рисунок 1103">
          <a:extLst>
            <a:ext uri="{FF2B5EF4-FFF2-40B4-BE49-F238E27FC236}">
              <a16:creationId xmlns:a16="http://schemas.microsoft.com/office/drawing/2014/main" id="{931BB9F0-BE7F-48B8-9747-C7A72FE572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0232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386</xdr:row>
      <xdr:rowOff>25400</xdr:rowOff>
    </xdr:from>
    <xdr:to>
      <xdr:col>0</xdr:col>
      <xdr:colOff>1860550</xdr:colOff>
      <xdr:row>386</xdr:row>
      <xdr:rowOff>1803400</xdr:rowOff>
    </xdr:to>
    <xdr:pic>
      <xdr:nvPicPr>
        <xdr:cNvPr id="1108" name="Рисунок 1107">
          <a:extLst>
            <a:ext uri="{FF2B5EF4-FFF2-40B4-BE49-F238E27FC236}">
              <a16:creationId xmlns:a16="http://schemas.microsoft.com/office/drawing/2014/main" id="{F585A156-DB39-424B-BF56-99019BE968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0415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387</xdr:row>
      <xdr:rowOff>25400</xdr:rowOff>
    </xdr:from>
    <xdr:to>
      <xdr:col>0</xdr:col>
      <xdr:colOff>1860550</xdr:colOff>
      <xdr:row>387</xdr:row>
      <xdr:rowOff>1803400</xdr:rowOff>
    </xdr:to>
    <xdr:pic>
      <xdr:nvPicPr>
        <xdr:cNvPr id="1112" name="Рисунок 1111">
          <a:extLst>
            <a:ext uri="{FF2B5EF4-FFF2-40B4-BE49-F238E27FC236}">
              <a16:creationId xmlns:a16="http://schemas.microsoft.com/office/drawing/2014/main" id="{3B0C4FAE-D0CE-4F39-A335-2BDDE6A260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0598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388</xdr:row>
      <xdr:rowOff>25400</xdr:rowOff>
    </xdr:from>
    <xdr:to>
      <xdr:col>0</xdr:col>
      <xdr:colOff>1860550</xdr:colOff>
      <xdr:row>388</xdr:row>
      <xdr:rowOff>1803400</xdr:rowOff>
    </xdr:to>
    <xdr:pic>
      <xdr:nvPicPr>
        <xdr:cNvPr id="1116" name="Рисунок 1115">
          <a:extLst>
            <a:ext uri="{FF2B5EF4-FFF2-40B4-BE49-F238E27FC236}">
              <a16:creationId xmlns:a16="http://schemas.microsoft.com/office/drawing/2014/main" id="{5BEE71D6-C092-4960-884A-F3B4089A10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07809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389</xdr:row>
      <xdr:rowOff>25400</xdr:rowOff>
    </xdr:from>
    <xdr:to>
      <xdr:col>0</xdr:col>
      <xdr:colOff>1860550</xdr:colOff>
      <xdr:row>389</xdr:row>
      <xdr:rowOff>1803400</xdr:rowOff>
    </xdr:to>
    <xdr:pic>
      <xdr:nvPicPr>
        <xdr:cNvPr id="1120" name="Рисунок 1119">
          <a:extLst>
            <a:ext uri="{FF2B5EF4-FFF2-40B4-BE49-F238E27FC236}">
              <a16:creationId xmlns:a16="http://schemas.microsoft.com/office/drawing/2014/main" id="{4DF910D6-D70D-4B85-9119-B1E5B9CCCC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09637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390</xdr:row>
      <xdr:rowOff>25400</xdr:rowOff>
    </xdr:from>
    <xdr:to>
      <xdr:col>0</xdr:col>
      <xdr:colOff>1860550</xdr:colOff>
      <xdr:row>390</xdr:row>
      <xdr:rowOff>1803400</xdr:rowOff>
    </xdr:to>
    <xdr:pic>
      <xdr:nvPicPr>
        <xdr:cNvPr id="1124" name="Рисунок 1123">
          <a:extLst>
            <a:ext uri="{FF2B5EF4-FFF2-40B4-BE49-F238E27FC236}">
              <a16:creationId xmlns:a16="http://schemas.microsoft.com/office/drawing/2014/main" id="{06BB805B-53A1-4DF9-9C3B-CE41C4E322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11466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391</xdr:row>
      <xdr:rowOff>25400</xdr:rowOff>
    </xdr:from>
    <xdr:to>
      <xdr:col>0</xdr:col>
      <xdr:colOff>1860550</xdr:colOff>
      <xdr:row>391</xdr:row>
      <xdr:rowOff>1803400</xdr:rowOff>
    </xdr:to>
    <xdr:pic>
      <xdr:nvPicPr>
        <xdr:cNvPr id="1128" name="Рисунок 1127">
          <a:extLst>
            <a:ext uri="{FF2B5EF4-FFF2-40B4-BE49-F238E27FC236}">
              <a16:creationId xmlns:a16="http://schemas.microsoft.com/office/drawing/2014/main" id="{548E39A5-D027-4176-B10B-5B49CA0F36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1329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392</xdr:row>
      <xdr:rowOff>24805</xdr:rowOff>
    </xdr:from>
    <xdr:to>
      <xdr:col>0</xdr:col>
      <xdr:colOff>1860550</xdr:colOff>
      <xdr:row>392</xdr:row>
      <xdr:rowOff>1803990</xdr:rowOff>
    </xdr:to>
    <xdr:pic>
      <xdr:nvPicPr>
        <xdr:cNvPr id="1132" name="Рисунок 1131">
          <a:extLst>
            <a:ext uri="{FF2B5EF4-FFF2-40B4-BE49-F238E27FC236}">
              <a16:creationId xmlns:a16="http://schemas.microsoft.com/office/drawing/2014/main" id="{025C1772-7FA8-428F-967A-06FEF03F5C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151237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393</xdr:row>
      <xdr:rowOff>25995</xdr:rowOff>
    </xdr:from>
    <xdr:to>
      <xdr:col>0</xdr:col>
      <xdr:colOff>1860550</xdr:colOff>
      <xdr:row>393</xdr:row>
      <xdr:rowOff>1802810</xdr:rowOff>
    </xdr:to>
    <xdr:pic>
      <xdr:nvPicPr>
        <xdr:cNvPr id="1136" name="Рисунок 1135">
          <a:extLst>
            <a:ext uri="{FF2B5EF4-FFF2-40B4-BE49-F238E27FC236}">
              <a16:creationId xmlns:a16="http://schemas.microsoft.com/office/drawing/2014/main" id="{8BF44CC0-9E65-4881-A309-A4A3045661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16953695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394</xdr:row>
      <xdr:rowOff>25400</xdr:rowOff>
    </xdr:from>
    <xdr:to>
      <xdr:col>0</xdr:col>
      <xdr:colOff>1860550</xdr:colOff>
      <xdr:row>394</xdr:row>
      <xdr:rowOff>1803400</xdr:rowOff>
    </xdr:to>
    <xdr:pic>
      <xdr:nvPicPr>
        <xdr:cNvPr id="1140" name="Рисунок 1139">
          <a:extLst>
            <a:ext uri="{FF2B5EF4-FFF2-40B4-BE49-F238E27FC236}">
              <a16:creationId xmlns:a16="http://schemas.microsoft.com/office/drawing/2014/main" id="{6799A476-8A88-44B2-B9FA-B9BFB53A61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18781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395</xdr:row>
      <xdr:rowOff>25400</xdr:rowOff>
    </xdr:from>
    <xdr:to>
      <xdr:col>0</xdr:col>
      <xdr:colOff>1860550</xdr:colOff>
      <xdr:row>395</xdr:row>
      <xdr:rowOff>1803400</xdr:rowOff>
    </xdr:to>
    <xdr:pic>
      <xdr:nvPicPr>
        <xdr:cNvPr id="1144" name="Рисунок 1143">
          <a:extLst>
            <a:ext uri="{FF2B5EF4-FFF2-40B4-BE49-F238E27FC236}">
              <a16:creationId xmlns:a16="http://schemas.microsoft.com/office/drawing/2014/main" id="{6D984AF6-CA52-4D9A-8BF6-9EB4C2DE22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2061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396</xdr:row>
      <xdr:rowOff>25400</xdr:rowOff>
    </xdr:from>
    <xdr:to>
      <xdr:col>0</xdr:col>
      <xdr:colOff>1860550</xdr:colOff>
      <xdr:row>396</xdr:row>
      <xdr:rowOff>1803400</xdr:rowOff>
    </xdr:to>
    <xdr:pic>
      <xdr:nvPicPr>
        <xdr:cNvPr id="1148" name="Рисунок 1147">
          <a:extLst>
            <a:ext uri="{FF2B5EF4-FFF2-40B4-BE49-F238E27FC236}">
              <a16:creationId xmlns:a16="http://schemas.microsoft.com/office/drawing/2014/main" id="{82DDDC54-AD8D-4632-8277-6029FFBBED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2243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397</xdr:row>
      <xdr:rowOff>25400</xdr:rowOff>
    </xdr:from>
    <xdr:to>
      <xdr:col>0</xdr:col>
      <xdr:colOff>1860550</xdr:colOff>
      <xdr:row>397</xdr:row>
      <xdr:rowOff>1803400</xdr:rowOff>
    </xdr:to>
    <xdr:pic>
      <xdr:nvPicPr>
        <xdr:cNvPr id="1152" name="Рисунок 1151">
          <a:extLst>
            <a:ext uri="{FF2B5EF4-FFF2-40B4-BE49-F238E27FC236}">
              <a16:creationId xmlns:a16="http://schemas.microsoft.com/office/drawing/2014/main" id="{C9BDE428-A3B5-4A87-A73D-A677B32517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2426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403</xdr:row>
      <xdr:rowOff>25400</xdr:rowOff>
    </xdr:from>
    <xdr:to>
      <xdr:col>0</xdr:col>
      <xdr:colOff>1860550</xdr:colOff>
      <xdr:row>403</xdr:row>
      <xdr:rowOff>1803400</xdr:rowOff>
    </xdr:to>
    <xdr:pic>
      <xdr:nvPicPr>
        <xdr:cNvPr id="1164" name="Рисунок 1163">
          <a:extLst>
            <a:ext uri="{FF2B5EF4-FFF2-40B4-BE49-F238E27FC236}">
              <a16:creationId xmlns:a16="http://schemas.microsoft.com/office/drawing/2014/main" id="{07773258-5088-4DB9-9E18-4C9509E1B6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3524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404</xdr:row>
      <xdr:rowOff>25400</xdr:rowOff>
    </xdr:from>
    <xdr:to>
      <xdr:col>0</xdr:col>
      <xdr:colOff>1860550</xdr:colOff>
      <xdr:row>404</xdr:row>
      <xdr:rowOff>1803400</xdr:rowOff>
    </xdr:to>
    <xdr:pic>
      <xdr:nvPicPr>
        <xdr:cNvPr id="1168" name="Рисунок 1167">
          <a:extLst>
            <a:ext uri="{FF2B5EF4-FFF2-40B4-BE49-F238E27FC236}">
              <a16:creationId xmlns:a16="http://schemas.microsoft.com/office/drawing/2014/main" id="{12144088-3BFA-4372-8AD9-D9BBD7870B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3706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405</xdr:row>
      <xdr:rowOff>25400</xdr:rowOff>
    </xdr:from>
    <xdr:to>
      <xdr:col>0</xdr:col>
      <xdr:colOff>1860550</xdr:colOff>
      <xdr:row>405</xdr:row>
      <xdr:rowOff>1803400</xdr:rowOff>
    </xdr:to>
    <xdr:pic>
      <xdr:nvPicPr>
        <xdr:cNvPr id="1172" name="Рисунок 1171">
          <a:extLst>
            <a:ext uri="{FF2B5EF4-FFF2-40B4-BE49-F238E27FC236}">
              <a16:creationId xmlns:a16="http://schemas.microsoft.com/office/drawing/2014/main" id="{7B675AC3-40C6-4963-A223-9ED0FE53C8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3889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406</xdr:row>
      <xdr:rowOff>25400</xdr:rowOff>
    </xdr:from>
    <xdr:to>
      <xdr:col>0</xdr:col>
      <xdr:colOff>1860550</xdr:colOff>
      <xdr:row>406</xdr:row>
      <xdr:rowOff>1803400</xdr:rowOff>
    </xdr:to>
    <xdr:pic>
      <xdr:nvPicPr>
        <xdr:cNvPr id="1176" name="Рисунок 1175">
          <a:extLst>
            <a:ext uri="{FF2B5EF4-FFF2-40B4-BE49-F238E27FC236}">
              <a16:creationId xmlns:a16="http://schemas.microsoft.com/office/drawing/2014/main" id="{9D4C99A8-FFAB-43B2-B551-1B7FDB6077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4072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407</xdr:row>
      <xdr:rowOff>25400</xdr:rowOff>
    </xdr:from>
    <xdr:to>
      <xdr:col>0</xdr:col>
      <xdr:colOff>1860550</xdr:colOff>
      <xdr:row>407</xdr:row>
      <xdr:rowOff>1803400</xdr:rowOff>
    </xdr:to>
    <xdr:pic>
      <xdr:nvPicPr>
        <xdr:cNvPr id="1180" name="Рисунок 1179">
          <a:extLst>
            <a:ext uri="{FF2B5EF4-FFF2-40B4-BE49-F238E27FC236}">
              <a16:creationId xmlns:a16="http://schemas.microsoft.com/office/drawing/2014/main" id="{221A44B5-DA72-4DC7-A654-94C704CF25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4255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408</xdr:row>
      <xdr:rowOff>25400</xdr:rowOff>
    </xdr:from>
    <xdr:to>
      <xdr:col>0</xdr:col>
      <xdr:colOff>1860550</xdr:colOff>
      <xdr:row>408</xdr:row>
      <xdr:rowOff>1803400</xdr:rowOff>
    </xdr:to>
    <xdr:pic>
      <xdr:nvPicPr>
        <xdr:cNvPr id="1184" name="Рисунок 1183">
          <a:extLst>
            <a:ext uri="{FF2B5EF4-FFF2-40B4-BE49-F238E27FC236}">
              <a16:creationId xmlns:a16="http://schemas.microsoft.com/office/drawing/2014/main" id="{8BA3161E-755F-4C56-8FBC-698CC3D49B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4438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409</xdr:row>
      <xdr:rowOff>24805</xdr:rowOff>
    </xdr:from>
    <xdr:to>
      <xdr:col>0</xdr:col>
      <xdr:colOff>1860550</xdr:colOff>
      <xdr:row>409</xdr:row>
      <xdr:rowOff>1803990</xdr:rowOff>
    </xdr:to>
    <xdr:pic>
      <xdr:nvPicPr>
        <xdr:cNvPr id="1188" name="Рисунок 1187">
          <a:extLst>
            <a:ext uri="{FF2B5EF4-FFF2-40B4-BE49-F238E27FC236}">
              <a16:creationId xmlns:a16="http://schemas.microsoft.com/office/drawing/2014/main" id="{DD783E98-EFBB-4CD9-9713-9C1719A4D3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462133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411</xdr:row>
      <xdr:rowOff>25400</xdr:rowOff>
    </xdr:from>
    <xdr:to>
      <xdr:col>0</xdr:col>
      <xdr:colOff>1860550</xdr:colOff>
      <xdr:row>411</xdr:row>
      <xdr:rowOff>1803400</xdr:rowOff>
    </xdr:to>
    <xdr:pic>
      <xdr:nvPicPr>
        <xdr:cNvPr id="1192" name="Рисунок 1191">
          <a:extLst>
            <a:ext uri="{FF2B5EF4-FFF2-40B4-BE49-F238E27FC236}">
              <a16:creationId xmlns:a16="http://schemas.microsoft.com/office/drawing/2014/main" id="{801C456D-B36F-41E1-B767-F9434F8A9A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4987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412</xdr:row>
      <xdr:rowOff>25400</xdr:rowOff>
    </xdr:from>
    <xdr:to>
      <xdr:col>0</xdr:col>
      <xdr:colOff>1860550</xdr:colOff>
      <xdr:row>412</xdr:row>
      <xdr:rowOff>1803400</xdr:rowOff>
    </xdr:to>
    <xdr:pic>
      <xdr:nvPicPr>
        <xdr:cNvPr id="1196" name="Рисунок 1195">
          <a:extLst>
            <a:ext uri="{FF2B5EF4-FFF2-40B4-BE49-F238E27FC236}">
              <a16:creationId xmlns:a16="http://schemas.microsoft.com/office/drawing/2014/main" id="{E4667EC0-8900-4FFE-B62C-5545EBDD14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5170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413</xdr:row>
      <xdr:rowOff>25400</xdr:rowOff>
    </xdr:from>
    <xdr:to>
      <xdr:col>0</xdr:col>
      <xdr:colOff>1860550</xdr:colOff>
      <xdr:row>413</xdr:row>
      <xdr:rowOff>1803400</xdr:rowOff>
    </xdr:to>
    <xdr:pic>
      <xdr:nvPicPr>
        <xdr:cNvPr id="1200" name="Рисунок 1199">
          <a:extLst>
            <a:ext uri="{FF2B5EF4-FFF2-40B4-BE49-F238E27FC236}">
              <a16:creationId xmlns:a16="http://schemas.microsoft.com/office/drawing/2014/main" id="{B2889B4E-5374-42C0-91BE-0F4F59054A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53529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415</xdr:row>
      <xdr:rowOff>25400</xdr:rowOff>
    </xdr:from>
    <xdr:to>
      <xdr:col>0</xdr:col>
      <xdr:colOff>1860550</xdr:colOff>
      <xdr:row>415</xdr:row>
      <xdr:rowOff>1803400</xdr:rowOff>
    </xdr:to>
    <xdr:pic>
      <xdr:nvPicPr>
        <xdr:cNvPr id="1204" name="Рисунок 1203">
          <a:extLst>
            <a:ext uri="{FF2B5EF4-FFF2-40B4-BE49-F238E27FC236}">
              <a16:creationId xmlns:a16="http://schemas.microsoft.com/office/drawing/2014/main" id="{029DD39F-B051-4957-B38B-A02A759E8E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57186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416</xdr:row>
      <xdr:rowOff>25400</xdr:rowOff>
    </xdr:from>
    <xdr:to>
      <xdr:col>0</xdr:col>
      <xdr:colOff>1860550</xdr:colOff>
      <xdr:row>416</xdr:row>
      <xdr:rowOff>1803400</xdr:rowOff>
    </xdr:to>
    <xdr:pic>
      <xdr:nvPicPr>
        <xdr:cNvPr id="1208" name="Рисунок 1207">
          <a:extLst>
            <a:ext uri="{FF2B5EF4-FFF2-40B4-BE49-F238E27FC236}">
              <a16:creationId xmlns:a16="http://schemas.microsoft.com/office/drawing/2014/main" id="{C5E73C47-3028-4EFA-B0A1-D89C4F91EF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5901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417</xdr:row>
      <xdr:rowOff>25400</xdr:rowOff>
    </xdr:from>
    <xdr:to>
      <xdr:col>0</xdr:col>
      <xdr:colOff>1860550</xdr:colOff>
      <xdr:row>417</xdr:row>
      <xdr:rowOff>1803400</xdr:rowOff>
    </xdr:to>
    <xdr:pic>
      <xdr:nvPicPr>
        <xdr:cNvPr id="1212" name="Рисунок 1211">
          <a:extLst>
            <a:ext uri="{FF2B5EF4-FFF2-40B4-BE49-F238E27FC236}">
              <a16:creationId xmlns:a16="http://schemas.microsoft.com/office/drawing/2014/main" id="{8E757614-3DF4-4DEF-A858-A576A638F0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60844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418</xdr:row>
      <xdr:rowOff>25400</xdr:rowOff>
    </xdr:from>
    <xdr:to>
      <xdr:col>0</xdr:col>
      <xdr:colOff>1860550</xdr:colOff>
      <xdr:row>418</xdr:row>
      <xdr:rowOff>1803400</xdr:rowOff>
    </xdr:to>
    <xdr:pic>
      <xdr:nvPicPr>
        <xdr:cNvPr id="1216" name="Рисунок 1215">
          <a:extLst>
            <a:ext uri="{FF2B5EF4-FFF2-40B4-BE49-F238E27FC236}">
              <a16:creationId xmlns:a16="http://schemas.microsoft.com/office/drawing/2014/main" id="{D1D79F1F-524E-464C-B621-0E3B722440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62673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419</xdr:row>
      <xdr:rowOff>25400</xdr:rowOff>
    </xdr:from>
    <xdr:to>
      <xdr:col>0</xdr:col>
      <xdr:colOff>1860550</xdr:colOff>
      <xdr:row>419</xdr:row>
      <xdr:rowOff>1803400</xdr:rowOff>
    </xdr:to>
    <xdr:pic>
      <xdr:nvPicPr>
        <xdr:cNvPr id="1220" name="Рисунок 1219">
          <a:extLst>
            <a:ext uri="{FF2B5EF4-FFF2-40B4-BE49-F238E27FC236}">
              <a16:creationId xmlns:a16="http://schemas.microsoft.com/office/drawing/2014/main" id="{9AD17951-AF74-4026-9336-66F1E02B51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64501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420</xdr:row>
      <xdr:rowOff>25400</xdr:rowOff>
    </xdr:from>
    <xdr:to>
      <xdr:col>0</xdr:col>
      <xdr:colOff>1860550</xdr:colOff>
      <xdr:row>420</xdr:row>
      <xdr:rowOff>1803400</xdr:rowOff>
    </xdr:to>
    <xdr:pic>
      <xdr:nvPicPr>
        <xdr:cNvPr id="1224" name="Рисунок 1223">
          <a:extLst>
            <a:ext uri="{FF2B5EF4-FFF2-40B4-BE49-F238E27FC236}">
              <a16:creationId xmlns:a16="http://schemas.microsoft.com/office/drawing/2014/main" id="{CDC270A6-3BC5-4ACD-8C95-1150DE6690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6633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422</xdr:row>
      <xdr:rowOff>25400</xdr:rowOff>
    </xdr:from>
    <xdr:to>
      <xdr:col>0</xdr:col>
      <xdr:colOff>1860550</xdr:colOff>
      <xdr:row>422</xdr:row>
      <xdr:rowOff>1803400</xdr:rowOff>
    </xdr:to>
    <xdr:pic>
      <xdr:nvPicPr>
        <xdr:cNvPr id="1228" name="Рисунок 1227">
          <a:extLst>
            <a:ext uri="{FF2B5EF4-FFF2-40B4-BE49-F238E27FC236}">
              <a16:creationId xmlns:a16="http://schemas.microsoft.com/office/drawing/2014/main" id="{16DD4A4F-013A-468B-B0FF-5CA32232A6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6998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423</xdr:row>
      <xdr:rowOff>25400</xdr:rowOff>
    </xdr:from>
    <xdr:to>
      <xdr:col>0</xdr:col>
      <xdr:colOff>1860550</xdr:colOff>
      <xdr:row>423</xdr:row>
      <xdr:rowOff>1803400</xdr:rowOff>
    </xdr:to>
    <xdr:pic>
      <xdr:nvPicPr>
        <xdr:cNvPr id="1232" name="Рисунок 1231">
          <a:extLst>
            <a:ext uri="{FF2B5EF4-FFF2-40B4-BE49-F238E27FC236}">
              <a16:creationId xmlns:a16="http://schemas.microsoft.com/office/drawing/2014/main" id="{FF97FFD7-2652-4CC1-97E6-AAD078189C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7181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424</xdr:row>
      <xdr:rowOff>25400</xdr:rowOff>
    </xdr:from>
    <xdr:to>
      <xdr:col>0</xdr:col>
      <xdr:colOff>1860550</xdr:colOff>
      <xdr:row>424</xdr:row>
      <xdr:rowOff>1803400</xdr:rowOff>
    </xdr:to>
    <xdr:pic>
      <xdr:nvPicPr>
        <xdr:cNvPr id="1236" name="Рисунок 1235">
          <a:extLst>
            <a:ext uri="{FF2B5EF4-FFF2-40B4-BE49-F238E27FC236}">
              <a16:creationId xmlns:a16="http://schemas.microsoft.com/office/drawing/2014/main" id="{686C6C92-5AF0-4688-B9B7-53E784FAEE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7364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425</xdr:row>
      <xdr:rowOff>25995</xdr:rowOff>
    </xdr:from>
    <xdr:to>
      <xdr:col>0</xdr:col>
      <xdr:colOff>1860550</xdr:colOff>
      <xdr:row>425</xdr:row>
      <xdr:rowOff>1802810</xdr:rowOff>
    </xdr:to>
    <xdr:pic>
      <xdr:nvPicPr>
        <xdr:cNvPr id="1240" name="Рисунок 1239">
          <a:extLst>
            <a:ext uri="{FF2B5EF4-FFF2-40B4-BE49-F238E27FC236}">
              <a16:creationId xmlns:a16="http://schemas.microsoft.com/office/drawing/2014/main" id="{676B5FFD-C5E3-4AB1-9609-AC9B2135DD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75475295"/>
          <a:ext cx="1778000" cy="177681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426</xdr:row>
      <xdr:rowOff>25400</xdr:rowOff>
    </xdr:from>
    <xdr:to>
      <xdr:col>0</xdr:col>
      <xdr:colOff>1860550</xdr:colOff>
      <xdr:row>426</xdr:row>
      <xdr:rowOff>1803400</xdr:rowOff>
    </xdr:to>
    <xdr:pic>
      <xdr:nvPicPr>
        <xdr:cNvPr id="1244" name="Рисунок 1243">
          <a:extLst>
            <a:ext uri="{FF2B5EF4-FFF2-40B4-BE49-F238E27FC236}">
              <a16:creationId xmlns:a16="http://schemas.microsoft.com/office/drawing/2014/main" id="{E6D32D2A-18FF-4B98-83F7-00B148231D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7730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427</xdr:row>
      <xdr:rowOff>25400</xdr:rowOff>
    </xdr:from>
    <xdr:to>
      <xdr:col>0</xdr:col>
      <xdr:colOff>1860550</xdr:colOff>
      <xdr:row>427</xdr:row>
      <xdr:rowOff>1803400</xdr:rowOff>
    </xdr:to>
    <xdr:pic>
      <xdr:nvPicPr>
        <xdr:cNvPr id="1248" name="Рисунок 1247">
          <a:extLst>
            <a:ext uri="{FF2B5EF4-FFF2-40B4-BE49-F238E27FC236}">
              <a16:creationId xmlns:a16="http://schemas.microsoft.com/office/drawing/2014/main" id="{CACFA344-943D-43A4-94D8-3574BCC9EA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7913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428</xdr:row>
      <xdr:rowOff>25400</xdr:rowOff>
    </xdr:from>
    <xdr:to>
      <xdr:col>0</xdr:col>
      <xdr:colOff>1860550</xdr:colOff>
      <xdr:row>428</xdr:row>
      <xdr:rowOff>1803400</xdr:rowOff>
    </xdr:to>
    <xdr:pic>
      <xdr:nvPicPr>
        <xdr:cNvPr id="1252" name="Рисунок 1251">
          <a:extLst>
            <a:ext uri="{FF2B5EF4-FFF2-40B4-BE49-F238E27FC236}">
              <a16:creationId xmlns:a16="http://schemas.microsoft.com/office/drawing/2014/main" id="{46601A3B-ACAB-4D4F-89EE-BA0D57F65F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8096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429</xdr:row>
      <xdr:rowOff>25400</xdr:rowOff>
    </xdr:from>
    <xdr:to>
      <xdr:col>0</xdr:col>
      <xdr:colOff>1860550</xdr:colOff>
      <xdr:row>429</xdr:row>
      <xdr:rowOff>1803400</xdr:rowOff>
    </xdr:to>
    <xdr:pic>
      <xdr:nvPicPr>
        <xdr:cNvPr id="1256" name="Рисунок 1255">
          <a:extLst>
            <a:ext uri="{FF2B5EF4-FFF2-40B4-BE49-F238E27FC236}">
              <a16:creationId xmlns:a16="http://schemas.microsoft.com/office/drawing/2014/main" id="{5FCE7F19-7B3E-4565-A979-181FD26596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8278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430</xdr:row>
      <xdr:rowOff>25400</xdr:rowOff>
    </xdr:from>
    <xdr:to>
      <xdr:col>0</xdr:col>
      <xdr:colOff>1860550</xdr:colOff>
      <xdr:row>430</xdr:row>
      <xdr:rowOff>1803400</xdr:rowOff>
    </xdr:to>
    <xdr:pic>
      <xdr:nvPicPr>
        <xdr:cNvPr id="1260" name="Рисунок 1259">
          <a:extLst>
            <a:ext uri="{FF2B5EF4-FFF2-40B4-BE49-F238E27FC236}">
              <a16:creationId xmlns:a16="http://schemas.microsoft.com/office/drawing/2014/main" id="{C61768CB-A256-4FF0-AD1D-06866275F4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8461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431</xdr:row>
      <xdr:rowOff>25400</xdr:rowOff>
    </xdr:from>
    <xdr:to>
      <xdr:col>0</xdr:col>
      <xdr:colOff>1860550</xdr:colOff>
      <xdr:row>431</xdr:row>
      <xdr:rowOff>1803400</xdr:rowOff>
    </xdr:to>
    <xdr:pic>
      <xdr:nvPicPr>
        <xdr:cNvPr id="1264" name="Рисунок 1263">
          <a:extLst>
            <a:ext uri="{FF2B5EF4-FFF2-40B4-BE49-F238E27FC236}">
              <a16:creationId xmlns:a16="http://schemas.microsoft.com/office/drawing/2014/main" id="{1CA203A3-9B58-4AAC-971B-E57258AA8A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8644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432</xdr:row>
      <xdr:rowOff>25400</xdr:rowOff>
    </xdr:from>
    <xdr:to>
      <xdr:col>0</xdr:col>
      <xdr:colOff>1860550</xdr:colOff>
      <xdr:row>432</xdr:row>
      <xdr:rowOff>1803400</xdr:rowOff>
    </xdr:to>
    <xdr:pic>
      <xdr:nvPicPr>
        <xdr:cNvPr id="1268" name="Рисунок 1267">
          <a:extLst>
            <a:ext uri="{FF2B5EF4-FFF2-40B4-BE49-F238E27FC236}">
              <a16:creationId xmlns:a16="http://schemas.microsoft.com/office/drawing/2014/main" id="{E93FC78D-1BC9-4A31-B43F-0729B13D8E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8827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433</xdr:row>
      <xdr:rowOff>25400</xdr:rowOff>
    </xdr:from>
    <xdr:to>
      <xdr:col>0</xdr:col>
      <xdr:colOff>1860550</xdr:colOff>
      <xdr:row>433</xdr:row>
      <xdr:rowOff>1803400</xdr:rowOff>
    </xdr:to>
    <xdr:pic>
      <xdr:nvPicPr>
        <xdr:cNvPr id="1272" name="Рисунок 1271">
          <a:extLst>
            <a:ext uri="{FF2B5EF4-FFF2-40B4-BE49-F238E27FC236}">
              <a16:creationId xmlns:a16="http://schemas.microsoft.com/office/drawing/2014/main" id="{2A0134A2-B053-4C95-A348-8AAD2BD3D5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9010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434</xdr:row>
      <xdr:rowOff>25400</xdr:rowOff>
    </xdr:from>
    <xdr:to>
      <xdr:col>0</xdr:col>
      <xdr:colOff>1860550</xdr:colOff>
      <xdr:row>434</xdr:row>
      <xdr:rowOff>1803400</xdr:rowOff>
    </xdr:to>
    <xdr:pic>
      <xdr:nvPicPr>
        <xdr:cNvPr id="1276" name="Рисунок 1275">
          <a:extLst>
            <a:ext uri="{FF2B5EF4-FFF2-40B4-BE49-F238E27FC236}">
              <a16:creationId xmlns:a16="http://schemas.microsoft.com/office/drawing/2014/main" id="{5206A6E2-A7D7-4C88-A6BA-EE2A1E793D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9193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435</xdr:row>
      <xdr:rowOff>25400</xdr:rowOff>
    </xdr:from>
    <xdr:to>
      <xdr:col>0</xdr:col>
      <xdr:colOff>1860550</xdr:colOff>
      <xdr:row>435</xdr:row>
      <xdr:rowOff>1803400</xdr:rowOff>
    </xdr:to>
    <xdr:pic>
      <xdr:nvPicPr>
        <xdr:cNvPr id="1280" name="Рисунок 1279">
          <a:extLst>
            <a:ext uri="{FF2B5EF4-FFF2-40B4-BE49-F238E27FC236}">
              <a16:creationId xmlns:a16="http://schemas.microsoft.com/office/drawing/2014/main" id="{50FDD653-4DEC-41F7-8841-1532DD0168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9376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436</xdr:row>
      <xdr:rowOff>25400</xdr:rowOff>
    </xdr:from>
    <xdr:to>
      <xdr:col>0</xdr:col>
      <xdr:colOff>1860550</xdr:colOff>
      <xdr:row>436</xdr:row>
      <xdr:rowOff>1803400</xdr:rowOff>
    </xdr:to>
    <xdr:pic>
      <xdr:nvPicPr>
        <xdr:cNvPr id="1284" name="Рисунок 1283">
          <a:extLst>
            <a:ext uri="{FF2B5EF4-FFF2-40B4-BE49-F238E27FC236}">
              <a16:creationId xmlns:a16="http://schemas.microsoft.com/office/drawing/2014/main" id="{A871C30A-9FB1-422B-846A-F436853E52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9559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437</xdr:row>
      <xdr:rowOff>25400</xdr:rowOff>
    </xdr:from>
    <xdr:to>
      <xdr:col>0</xdr:col>
      <xdr:colOff>1860550</xdr:colOff>
      <xdr:row>437</xdr:row>
      <xdr:rowOff>1803400</xdr:rowOff>
    </xdr:to>
    <xdr:pic>
      <xdr:nvPicPr>
        <xdr:cNvPr id="1288" name="Рисунок 1287">
          <a:extLst>
            <a:ext uri="{FF2B5EF4-FFF2-40B4-BE49-F238E27FC236}">
              <a16:creationId xmlns:a16="http://schemas.microsoft.com/office/drawing/2014/main" id="{2C01FF2E-575B-4B11-8F2F-5DD9B3BC7D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9742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438</xdr:row>
      <xdr:rowOff>25400</xdr:rowOff>
    </xdr:from>
    <xdr:to>
      <xdr:col>0</xdr:col>
      <xdr:colOff>1860550</xdr:colOff>
      <xdr:row>438</xdr:row>
      <xdr:rowOff>1803400</xdr:rowOff>
    </xdr:to>
    <xdr:pic>
      <xdr:nvPicPr>
        <xdr:cNvPr id="1292" name="Рисунок 1291">
          <a:extLst>
            <a:ext uri="{FF2B5EF4-FFF2-40B4-BE49-F238E27FC236}">
              <a16:creationId xmlns:a16="http://schemas.microsoft.com/office/drawing/2014/main" id="{8480D01A-8382-4704-A4BA-8CF2CD1BBD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99249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439</xdr:row>
      <xdr:rowOff>25400</xdr:rowOff>
    </xdr:from>
    <xdr:to>
      <xdr:col>0</xdr:col>
      <xdr:colOff>1860550</xdr:colOff>
      <xdr:row>439</xdr:row>
      <xdr:rowOff>1803400</xdr:rowOff>
    </xdr:to>
    <xdr:pic>
      <xdr:nvPicPr>
        <xdr:cNvPr id="1296" name="Рисунок 1295">
          <a:extLst>
            <a:ext uri="{FF2B5EF4-FFF2-40B4-BE49-F238E27FC236}">
              <a16:creationId xmlns:a16="http://schemas.microsoft.com/office/drawing/2014/main" id="{C98A388E-9B49-4196-9D68-911C3050AE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01077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440</xdr:row>
      <xdr:rowOff>24805</xdr:rowOff>
    </xdr:from>
    <xdr:to>
      <xdr:col>0</xdr:col>
      <xdr:colOff>1860550</xdr:colOff>
      <xdr:row>440</xdr:row>
      <xdr:rowOff>1803990</xdr:rowOff>
    </xdr:to>
    <xdr:pic>
      <xdr:nvPicPr>
        <xdr:cNvPr id="1300" name="Рисунок 1299">
          <a:extLst>
            <a:ext uri="{FF2B5EF4-FFF2-40B4-BE49-F238E27FC236}">
              <a16:creationId xmlns:a16="http://schemas.microsoft.com/office/drawing/2014/main" id="{755EA09E-E3DE-46F3-85A8-C004973EE4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029061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441</xdr:row>
      <xdr:rowOff>25400</xdr:rowOff>
    </xdr:from>
    <xdr:to>
      <xdr:col>0</xdr:col>
      <xdr:colOff>1860550</xdr:colOff>
      <xdr:row>441</xdr:row>
      <xdr:rowOff>1803400</xdr:rowOff>
    </xdr:to>
    <xdr:pic>
      <xdr:nvPicPr>
        <xdr:cNvPr id="1304" name="Рисунок 1303">
          <a:extLst>
            <a:ext uri="{FF2B5EF4-FFF2-40B4-BE49-F238E27FC236}">
              <a16:creationId xmlns:a16="http://schemas.microsoft.com/office/drawing/2014/main" id="{1B30B88C-9825-4B93-9ECA-787131B53E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0473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442</xdr:row>
      <xdr:rowOff>24805</xdr:rowOff>
    </xdr:from>
    <xdr:to>
      <xdr:col>0</xdr:col>
      <xdr:colOff>1860550</xdr:colOff>
      <xdr:row>442</xdr:row>
      <xdr:rowOff>1803990</xdr:rowOff>
    </xdr:to>
    <xdr:pic>
      <xdr:nvPicPr>
        <xdr:cNvPr id="1308" name="Рисунок 1307">
          <a:extLst>
            <a:ext uri="{FF2B5EF4-FFF2-40B4-BE49-F238E27FC236}">
              <a16:creationId xmlns:a16="http://schemas.microsoft.com/office/drawing/2014/main" id="{73CC6702-AD85-4908-BB7F-0A63484856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06563705"/>
          <a:ext cx="1778000" cy="177918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443</xdr:row>
      <xdr:rowOff>25400</xdr:rowOff>
    </xdr:from>
    <xdr:to>
      <xdr:col>0</xdr:col>
      <xdr:colOff>1860550</xdr:colOff>
      <xdr:row>443</xdr:row>
      <xdr:rowOff>1803400</xdr:rowOff>
    </xdr:to>
    <xdr:pic>
      <xdr:nvPicPr>
        <xdr:cNvPr id="1312" name="Рисунок 1311">
          <a:extLst>
            <a:ext uri="{FF2B5EF4-FFF2-40B4-BE49-F238E27FC236}">
              <a16:creationId xmlns:a16="http://schemas.microsoft.com/office/drawing/2014/main" id="{3666CEB1-BAAC-4849-A675-1FDFBAFD5C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08393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444</xdr:row>
      <xdr:rowOff>25400</xdr:rowOff>
    </xdr:from>
    <xdr:to>
      <xdr:col>0</xdr:col>
      <xdr:colOff>1860550</xdr:colOff>
      <xdr:row>444</xdr:row>
      <xdr:rowOff>1803400</xdr:rowOff>
    </xdr:to>
    <xdr:pic>
      <xdr:nvPicPr>
        <xdr:cNvPr id="1316" name="Рисунок 1315">
          <a:extLst>
            <a:ext uri="{FF2B5EF4-FFF2-40B4-BE49-F238E27FC236}">
              <a16:creationId xmlns:a16="http://schemas.microsoft.com/office/drawing/2014/main" id="{10900D85-1481-4CF9-88A6-14C62C25C4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10221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445</xdr:row>
      <xdr:rowOff>25400</xdr:rowOff>
    </xdr:from>
    <xdr:to>
      <xdr:col>0</xdr:col>
      <xdr:colOff>1860550</xdr:colOff>
      <xdr:row>445</xdr:row>
      <xdr:rowOff>1803400</xdr:rowOff>
    </xdr:to>
    <xdr:pic>
      <xdr:nvPicPr>
        <xdr:cNvPr id="1320" name="Рисунок 1319">
          <a:extLst>
            <a:ext uri="{FF2B5EF4-FFF2-40B4-BE49-F238E27FC236}">
              <a16:creationId xmlns:a16="http://schemas.microsoft.com/office/drawing/2014/main" id="{B622CA3C-7C4B-47BB-A085-F15AD024D5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1205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446</xdr:row>
      <xdr:rowOff>25400</xdr:rowOff>
    </xdr:from>
    <xdr:to>
      <xdr:col>0</xdr:col>
      <xdr:colOff>1860550</xdr:colOff>
      <xdr:row>446</xdr:row>
      <xdr:rowOff>1803400</xdr:rowOff>
    </xdr:to>
    <xdr:pic>
      <xdr:nvPicPr>
        <xdr:cNvPr id="1324" name="Рисунок 1323">
          <a:extLst>
            <a:ext uri="{FF2B5EF4-FFF2-40B4-BE49-F238E27FC236}">
              <a16:creationId xmlns:a16="http://schemas.microsoft.com/office/drawing/2014/main" id="{664AF406-E949-455F-AD26-E8D75D2DE8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1387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447</xdr:row>
      <xdr:rowOff>25400</xdr:rowOff>
    </xdr:from>
    <xdr:to>
      <xdr:col>0</xdr:col>
      <xdr:colOff>1860550</xdr:colOff>
      <xdr:row>447</xdr:row>
      <xdr:rowOff>1803400</xdr:rowOff>
    </xdr:to>
    <xdr:pic>
      <xdr:nvPicPr>
        <xdr:cNvPr id="1328" name="Рисунок 1327">
          <a:extLst>
            <a:ext uri="{FF2B5EF4-FFF2-40B4-BE49-F238E27FC236}">
              <a16:creationId xmlns:a16="http://schemas.microsoft.com/office/drawing/2014/main" id="{BEBA7392-19AC-442A-B924-BD9CBB95FF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1570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448</xdr:row>
      <xdr:rowOff>25400</xdr:rowOff>
    </xdr:from>
    <xdr:to>
      <xdr:col>0</xdr:col>
      <xdr:colOff>1860550</xdr:colOff>
      <xdr:row>448</xdr:row>
      <xdr:rowOff>1803400</xdr:rowOff>
    </xdr:to>
    <xdr:pic>
      <xdr:nvPicPr>
        <xdr:cNvPr id="1332" name="Рисунок 1331">
          <a:extLst>
            <a:ext uri="{FF2B5EF4-FFF2-40B4-BE49-F238E27FC236}">
              <a16:creationId xmlns:a16="http://schemas.microsoft.com/office/drawing/2014/main" id="{F82431E3-A01D-4C5C-B518-C48473B59A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1753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449</xdr:row>
      <xdr:rowOff>25400</xdr:rowOff>
    </xdr:from>
    <xdr:to>
      <xdr:col>0</xdr:col>
      <xdr:colOff>1860550</xdr:colOff>
      <xdr:row>449</xdr:row>
      <xdr:rowOff>1803400</xdr:rowOff>
    </xdr:to>
    <xdr:pic>
      <xdr:nvPicPr>
        <xdr:cNvPr id="1336" name="Рисунок 1335">
          <a:extLst>
            <a:ext uri="{FF2B5EF4-FFF2-40B4-BE49-F238E27FC236}">
              <a16:creationId xmlns:a16="http://schemas.microsoft.com/office/drawing/2014/main" id="{D22691E4-9C29-440F-A6A4-A1427A6D9C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1936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450</xdr:row>
      <xdr:rowOff>25400</xdr:rowOff>
    </xdr:from>
    <xdr:to>
      <xdr:col>0</xdr:col>
      <xdr:colOff>1860550</xdr:colOff>
      <xdr:row>450</xdr:row>
      <xdr:rowOff>1803400</xdr:rowOff>
    </xdr:to>
    <xdr:pic>
      <xdr:nvPicPr>
        <xdr:cNvPr id="1340" name="Рисунок 1339">
          <a:extLst>
            <a:ext uri="{FF2B5EF4-FFF2-40B4-BE49-F238E27FC236}">
              <a16:creationId xmlns:a16="http://schemas.microsoft.com/office/drawing/2014/main" id="{DBB092EC-3A1E-4BCB-A98A-6E8FD67091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2119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451</xdr:row>
      <xdr:rowOff>25400</xdr:rowOff>
    </xdr:from>
    <xdr:to>
      <xdr:col>0</xdr:col>
      <xdr:colOff>1860550</xdr:colOff>
      <xdr:row>451</xdr:row>
      <xdr:rowOff>1803400</xdr:rowOff>
    </xdr:to>
    <xdr:pic>
      <xdr:nvPicPr>
        <xdr:cNvPr id="1344" name="Рисунок 1343">
          <a:extLst>
            <a:ext uri="{FF2B5EF4-FFF2-40B4-BE49-F238E27FC236}">
              <a16:creationId xmlns:a16="http://schemas.microsoft.com/office/drawing/2014/main" id="{0B9254D9-D6A2-4F38-9BAE-4B1E32BB8C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2302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452</xdr:row>
      <xdr:rowOff>25400</xdr:rowOff>
    </xdr:from>
    <xdr:to>
      <xdr:col>0</xdr:col>
      <xdr:colOff>1860550</xdr:colOff>
      <xdr:row>452</xdr:row>
      <xdr:rowOff>1803400</xdr:rowOff>
    </xdr:to>
    <xdr:pic>
      <xdr:nvPicPr>
        <xdr:cNvPr id="1348" name="Рисунок 1347">
          <a:extLst>
            <a:ext uri="{FF2B5EF4-FFF2-40B4-BE49-F238E27FC236}">
              <a16:creationId xmlns:a16="http://schemas.microsoft.com/office/drawing/2014/main" id="{B8756742-BAD4-4F4B-B7C4-D5E738EE26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2485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453</xdr:row>
      <xdr:rowOff>25400</xdr:rowOff>
    </xdr:from>
    <xdr:to>
      <xdr:col>0</xdr:col>
      <xdr:colOff>1860550</xdr:colOff>
      <xdr:row>453</xdr:row>
      <xdr:rowOff>1803400</xdr:rowOff>
    </xdr:to>
    <xdr:pic>
      <xdr:nvPicPr>
        <xdr:cNvPr id="1352" name="Рисунок 1351">
          <a:extLst>
            <a:ext uri="{FF2B5EF4-FFF2-40B4-BE49-F238E27FC236}">
              <a16:creationId xmlns:a16="http://schemas.microsoft.com/office/drawing/2014/main" id="{506775D9-CD6E-4477-ADA4-BC4D910E59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2668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454</xdr:row>
      <xdr:rowOff>25400</xdr:rowOff>
    </xdr:from>
    <xdr:to>
      <xdr:col>0</xdr:col>
      <xdr:colOff>1860550</xdr:colOff>
      <xdr:row>454</xdr:row>
      <xdr:rowOff>1803400</xdr:rowOff>
    </xdr:to>
    <xdr:pic>
      <xdr:nvPicPr>
        <xdr:cNvPr id="1356" name="Рисунок 1355">
          <a:extLst>
            <a:ext uri="{FF2B5EF4-FFF2-40B4-BE49-F238E27FC236}">
              <a16:creationId xmlns:a16="http://schemas.microsoft.com/office/drawing/2014/main" id="{D2BE7A4B-B7C7-488A-9B2C-D6D7270B9E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2850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455</xdr:row>
      <xdr:rowOff>25400</xdr:rowOff>
    </xdr:from>
    <xdr:to>
      <xdr:col>0</xdr:col>
      <xdr:colOff>1860550</xdr:colOff>
      <xdr:row>455</xdr:row>
      <xdr:rowOff>1803400</xdr:rowOff>
    </xdr:to>
    <xdr:pic>
      <xdr:nvPicPr>
        <xdr:cNvPr id="1360" name="Рисунок 1359">
          <a:extLst>
            <a:ext uri="{FF2B5EF4-FFF2-40B4-BE49-F238E27FC236}">
              <a16:creationId xmlns:a16="http://schemas.microsoft.com/office/drawing/2014/main" id="{A7ABCF1D-6756-4D57-B1C3-41120EED30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3033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456</xdr:row>
      <xdr:rowOff>25400</xdr:rowOff>
    </xdr:from>
    <xdr:to>
      <xdr:col>0</xdr:col>
      <xdr:colOff>1860550</xdr:colOff>
      <xdr:row>456</xdr:row>
      <xdr:rowOff>1803400</xdr:rowOff>
    </xdr:to>
    <xdr:pic>
      <xdr:nvPicPr>
        <xdr:cNvPr id="1364" name="Рисунок 1363">
          <a:extLst>
            <a:ext uri="{FF2B5EF4-FFF2-40B4-BE49-F238E27FC236}">
              <a16:creationId xmlns:a16="http://schemas.microsoft.com/office/drawing/2014/main" id="{B40894BF-D897-4CCA-B8CE-466A3086F4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3216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457</xdr:row>
      <xdr:rowOff>25400</xdr:rowOff>
    </xdr:from>
    <xdr:to>
      <xdr:col>0</xdr:col>
      <xdr:colOff>1860550</xdr:colOff>
      <xdr:row>457</xdr:row>
      <xdr:rowOff>1803400</xdr:rowOff>
    </xdr:to>
    <xdr:pic>
      <xdr:nvPicPr>
        <xdr:cNvPr id="1368" name="Рисунок 1367">
          <a:extLst>
            <a:ext uri="{FF2B5EF4-FFF2-40B4-BE49-F238E27FC236}">
              <a16:creationId xmlns:a16="http://schemas.microsoft.com/office/drawing/2014/main" id="{C048AB7F-1FB4-4B2D-875F-C2C27809C7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3399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458</xdr:row>
      <xdr:rowOff>25400</xdr:rowOff>
    </xdr:from>
    <xdr:to>
      <xdr:col>0</xdr:col>
      <xdr:colOff>1860550</xdr:colOff>
      <xdr:row>458</xdr:row>
      <xdr:rowOff>1803400</xdr:rowOff>
    </xdr:to>
    <xdr:pic>
      <xdr:nvPicPr>
        <xdr:cNvPr id="1372" name="Рисунок 1371">
          <a:extLst>
            <a:ext uri="{FF2B5EF4-FFF2-40B4-BE49-F238E27FC236}">
              <a16:creationId xmlns:a16="http://schemas.microsoft.com/office/drawing/2014/main" id="{F58DC1B1-0359-41D9-A11A-A8428E664E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35825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459</xdr:row>
      <xdr:rowOff>25400</xdr:rowOff>
    </xdr:from>
    <xdr:to>
      <xdr:col>0</xdr:col>
      <xdr:colOff>1860550</xdr:colOff>
      <xdr:row>459</xdr:row>
      <xdr:rowOff>1803400</xdr:rowOff>
    </xdr:to>
    <xdr:pic>
      <xdr:nvPicPr>
        <xdr:cNvPr id="1376" name="Рисунок 1375">
          <a:extLst>
            <a:ext uri="{FF2B5EF4-FFF2-40B4-BE49-F238E27FC236}">
              <a16:creationId xmlns:a16="http://schemas.microsoft.com/office/drawing/2014/main" id="{783DDF01-45B0-41C4-812D-15E40647392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3765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460</xdr:row>
      <xdr:rowOff>25400</xdr:rowOff>
    </xdr:from>
    <xdr:to>
      <xdr:col>0</xdr:col>
      <xdr:colOff>1860550</xdr:colOff>
      <xdr:row>460</xdr:row>
      <xdr:rowOff>1803400</xdr:rowOff>
    </xdr:to>
    <xdr:pic>
      <xdr:nvPicPr>
        <xdr:cNvPr id="1380" name="Рисунок 1379">
          <a:extLst>
            <a:ext uri="{FF2B5EF4-FFF2-40B4-BE49-F238E27FC236}">
              <a16:creationId xmlns:a16="http://schemas.microsoft.com/office/drawing/2014/main" id="{911EC692-A232-4580-BF34-9307ED364D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3948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461</xdr:row>
      <xdr:rowOff>25400</xdr:rowOff>
    </xdr:from>
    <xdr:to>
      <xdr:col>0</xdr:col>
      <xdr:colOff>1860550</xdr:colOff>
      <xdr:row>461</xdr:row>
      <xdr:rowOff>1803400</xdr:rowOff>
    </xdr:to>
    <xdr:pic>
      <xdr:nvPicPr>
        <xdr:cNvPr id="1384" name="Рисунок 1383">
          <a:extLst>
            <a:ext uri="{FF2B5EF4-FFF2-40B4-BE49-F238E27FC236}">
              <a16:creationId xmlns:a16="http://schemas.microsoft.com/office/drawing/2014/main" id="{8D5BE98A-C80B-4389-A898-E26456FC37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4131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462</xdr:row>
      <xdr:rowOff>25400</xdr:rowOff>
    </xdr:from>
    <xdr:to>
      <xdr:col>0</xdr:col>
      <xdr:colOff>1860550</xdr:colOff>
      <xdr:row>462</xdr:row>
      <xdr:rowOff>1803400</xdr:rowOff>
    </xdr:to>
    <xdr:pic>
      <xdr:nvPicPr>
        <xdr:cNvPr id="1388" name="Рисунок 1387">
          <a:extLst>
            <a:ext uri="{FF2B5EF4-FFF2-40B4-BE49-F238E27FC236}">
              <a16:creationId xmlns:a16="http://schemas.microsoft.com/office/drawing/2014/main" id="{0E7936EC-AAEA-423A-ACC0-1179414C2B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4314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463</xdr:row>
      <xdr:rowOff>25400</xdr:rowOff>
    </xdr:from>
    <xdr:to>
      <xdr:col>0</xdr:col>
      <xdr:colOff>1860550</xdr:colOff>
      <xdr:row>463</xdr:row>
      <xdr:rowOff>1803400</xdr:rowOff>
    </xdr:to>
    <xdr:pic>
      <xdr:nvPicPr>
        <xdr:cNvPr id="1392" name="Рисунок 1391">
          <a:extLst>
            <a:ext uri="{FF2B5EF4-FFF2-40B4-BE49-F238E27FC236}">
              <a16:creationId xmlns:a16="http://schemas.microsoft.com/office/drawing/2014/main" id="{08BC5A3B-D3B7-4F8D-A996-D40BDE2E52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44969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464</xdr:row>
      <xdr:rowOff>25400</xdr:rowOff>
    </xdr:from>
    <xdr:to>
      <xdr:col>0</xdr:col>
      <xdr:colOff>1860550</xdr:colOff>
      <xdr:row>464</xdr:row>
      <xdr:rowOff>1803400</xdr:rowOff>
    </xdr:to>
    <xdr:pic>
      <xdr:nvPicPr>
        <xdr:cNvPr id="1396" name="Рисунок 1395">
          <a:extLst>
            <a:ext uri="{FF2B5EF4-FFF2-40B4-BE49-F238E27FC236}">
              <a16:creationId xmlns:a16="http://schemas.microsoft.com/office/drawing/2014/main" id="{CAF58643-DC52-44AB-A4C9-6C5F75A716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46797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465</xdr:row>
      <xdr:rowOff>25400</xdr:rowOff>
    </xdr:from>
    <xdr:to>
      <xdr:col>0</xdr:col>
      <xdr:colOff>1860550</xdr:colOff>
      <xdr:row>465</xdr:row>
      <xdr:rowOff>1803400</xdr:rowOff>
    </xdr:to>
    <xdr:pic>
      <xdr:nvPicPr>
        <xdr:cNvPr id="1398" name="Рисунок 1397">
          <a:extLst>
            <a:ext uri="{FF2B5EF4-FFF2-40B4-BE49-F238E27FC236}">
              <a16:creationId xmlns:a16="http://schemas.microsoft.com/office/drawing/2014/main" id="{F7023DBC-96BF-4528-9B7D-9BE8B24B15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48626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466</xdr:row>
      <xdr:rowOff>25400</xdr:rowOff>
    </xdr:from>
    <xdr:to>
      <xdr:col>0</xdr:col>
      <xdr:colOff>1860550</xdr:colOff>
      <xdr:row>466</xdr:row>
      <xdr:rowOff>1803400</xdr:rowOff>
    </xdr:to>
    <xdr:pic>
      <xdr:nvPicPr>
        <xdr:cNvPr id="1402" name="Рисунок 1401">
          <a:extLst>
            <a:ext uri="{FF2B5EF4-FFF2-40B4-BE49-F238E27FC236}">
              <a16:creationId xmlns:a16="http://schemas.microsoft.com/office/drawing/2014/main" id="{C94D252C-B27A-47D4-BD67-BDE3B8ED7F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5045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467</xdr:row>
      <xdr:rowOff>25400</xdr:rowOff>
    </xdr:from>
    <xdr:to>
      <xdr:col>0</xdr:col>
      <xdr:colOff>1860550</xdr:colOff>
      <xdr:row>467</xdr:row>
      <xdr:rowOff>1803400</xdr:rowOff>
    </xdr:to>
    <xdr:pic>
      <xdr:nvPicPr>
        <xdr:cNvPr id="1406" name="Рисунок 1405">
          <a:extLst>
            <a:ext uri="{FF2B5EF4-FFF2-40B4-BE49-F238E27FC236}">
              <a16:creationId xmlns:a16="http://schemas.microsoft.com/office/drawing/2014/main" id="{957F3DF0-094B-458A-845F-28BB60F6B0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52284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468</xdr:row>
      <xdr:rowOff>25400</xdr:rowOff>
    </xdr:from>
    <xdr:to>
      <xdr:col>0</xdr:col>
      <xdr:colOff>1860550</xdr:colOff>
      <xdr:row>468</xdr:row>
      <xdr:rowOff>1803400</xdr:rowOff>
    </xdr:to>
    <xdr:pic>
      <xdr:nvPicPr>
        <xdr:cNvPr id="1410" name="Рисунок 1409">
          <a:extLst>
            <a:ext uri="{FF2B5EF4-FFF2-40B4-BE49-F238E27FC236}">
              <a16:creationId xmlns:a16="http://schemas.microsoft.com/office/drawing/2014/main" id="{656C0B9E-FFBC-43A5-880F-E171E345FF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54113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469</xdr:row>
      <xdr:rowOff>25400</xdr:rowOff>
    </xdr:from>
    <xdr:to>
      <xdr:col>0</xdr:col>
      <xdr:colOff>1860550</xdr:colOff>
      <xdr:row>469</xdr:row>
      <xdr:rowOff>1803400</xdr:rowOff>
    </xdr:to>
    <xdr:pic>
      <xdr:nvPicPr>
        <xdr:cNvPr id="1414" name="Рисунок 1413">
          <a:extLst>
            <a:ext uri="{FF2B5EF4-FFF2-40B4-BE49-F238E27FC236}">
              <a16:creationId xmlns:a16="http://schemas.microsoft.com/office/drawing/2014/main" id="{3C0AC6CB-B992-4279-819E-17F33B421D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55941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470</xdr:row>
      <xdr:rowOff>25400</xdr:rowOff>
    </xdr:from>
    <xdr:to>
      <xdr:col>0</xdr:col>
      <xdr:colOff>1860550</xdr:colOff>
      <xdr:row>470</xdr:row>
      <xdr:rowOff>1803400</xdr:rowOff>
    </xdr:to>
    <xdr:pic>
      <xdr:nvPicPr>
        <xdr:cNvPr id="1418" name="Рисунок 1417">
          <a:extLst>
            <a:ext uri="{FF2B5EF4-FFF2-40B4-BE49-F238E27FC236}">
              <a16:creationId xmlns:a16="http://schemas.microsoft.com/office/drawing/2014/main" id="{5AC22333-DE37-429F-8DD5-EC039681C4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5777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471</xdr:row>
      <xdr:rowOff>25400</xdr:rowOff>
    </xdr:from>
    <xdr:to>
      <xdr:col>0</xdr:col>
      <xdr:colOff>1860550</xdr:colOff>
      <xdr:row>471</xdr:row>
      <xdr:rowOff>1803400</xdr:rowOff>
    </xdr:to>
    <xdr:pic>
      <xdr:nvPicPr>
        <xdr:cNvPr id="1422" name="Рисунок 1421">
          <a:extLst>
            <a:ext uri="{FF2B5EF4-FFF2-40B4-BE49-F238E27FC236}">
              <a16:creationId xmlns:a16="http://schemas.microsoft.com/office/drawing/2014/main" id="{6F6EB51B-747A-4FF7-8480-55A4AB7B05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5959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472</xdr:row>
      <xdr:rowOff>25400</xdr:rowOff>
    </xdr:from>
    <xdr:to>
      <xdr:col>0</xdr:col>
      <xdr:colOff>1860550</xdr:colOff>
      <xdr:row>472</xdr:row>
      <xdr:rowOff>1803400</xdr:rowOff>
    </xdr:to>
    <xdr:pic>
      <xdr:nvPicPr>
        <xdr:cNvPr id="1426" name="Рисунок 1425">
          <a:extLst>
            <a:ext uri="{FF2B5EF4-FFF2-40B4-BE49-F238E27FC236}">
              <a16:creationId xmlns:a16="http://schemas.microsoft.com/office/drawing/2014/main" id="{0AC4067A-9F73-444B-819A-E6542EE006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6142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473</xdr:row>
      <xdr:rowOff>25400</xdr:rowOff>
    </xdr:from>
    <xdr:to>
      <xdr:col>0</xdr:col>
      <xdr:colOff>1860550</xdr:colOff>
      <xdr:row>473</xdr:row>
      <xdr:rowOff>1803400</xdr:rowOff>
    </xdr:to>
    <xdr:pic>
      <xdr:nvPicPr>
        <xdr:cNvPr id="1430" name="Рисунок 1429">
          <a:extLst>
            <a:ext uri="{FF2B5EF4-FFF2-40B4-BE49-F238E27FC236}">
              <a16:creationId xmlns:a16="http://schemas.microsoft.com/office/drawing/2014/main" id="{FEDBDD70-9966-4F25-A7B2-E0CDB81FBA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6325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474</xdr:row>
      <xdr:rowOff>25400</xdr:rowOff>
    </xdr:from>
    <xdr:to>
      <xdr:col>0</xdr:col>
      <xdr:colOff>1860550</xdr:colOff>
      <xdr:row>474</xdr:row>
      <xdr:rowOff>1803400</xdr:rowOff>
    </xdr:to>
    <xdr:pic>
      <xdr:nvPicPr>
        <xdr:cNvPr id="1434" name="Рисунок 1433">
          <a:extLst>
            <a:ext uri="{FF2B5EF4-FFF2-40B4-BE49-F238E27FC236}">
              <a16:creationId xmlns:a16="http://schemas.microsoft.com/office/drawing/2014/main" id="{80AECA6A-3431-4309-BE4C-E3F5F8A773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6508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475</xdr:row>
      <xdr:rowOff>25400</xdr:rowOff>
    </xdr:from>
    <xdr:to>
      <xdr:col>0</xdr:col>
      <xdr:colOff>1860550</xdr:colOff>
      <xdr:row>475</xdr:row>
      <xdr:rowOff>1803400</xdr:rowOff>
    </xdr:to>
    <xdr:pic>
      <xdr:nvPicPr>
        <xdr:cNvPr id="1438" name="Рисунок 1437">
          <a:extLst>
            <a:ext uri="{FF2B5EF4-FFF2-40B4-BE49-F238E27FC236}">
              <a16:creationId xmlns:a16="http://schemas.microsoft.com/office/drawing/2014/main" id="{6AAF46AC-04B8-4BD5-9CC5-22B6A5BDF4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6691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476</xdr:row>
      <xdr:rowOff>25400</xdr:rowOff>
    </xdr:from>
    <xdr:to>
      <xdr:col>0</xdr:col>
      <xdr:colOff>1860550</xdr:colOff>
      <xdr:row>476</xdr:row>
      <xdr:rowOff>1803400</xdr:rowOff>
    </xdr:to>
    <xdr:pic>
      <xdr:nvPicPr>
        <xdr:cNvPr id="1441" name="Рисунок 1440">
          <a:extLst>
            <a:ext uri="{FF2B5EF4-FFF2-40B4-BE49-F238E27FC236}">
              <a16:creationId xmlns:a16="http://schemas.microsoft.com/office/drawing/2014/main" id="{247D4606-46B5-4E60-92D2-CC47CCA000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6874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477</xdr:row>
      <xdr:rowOff>25400</xdr:rowOff>
    </xdr:from>
    <xdr:to>
      <xdr:col>0</xdr:col>
      <xdr:colOff>1860550</xdr:colOff>
      <xdr:row>477</xdr:row>
      <xdr:rowOff>1803400</xdr:rowOff>
    </xdr:to>
    <xdr:pic>
      <xdr:nvPicPr>
        <xdr:cNvPr id="1443" name="Рисунок 1442">
          <a:extLst>
            <a:ext uri="{FF2B5EF4-FFF2-40B4-BE49-F238E27FC236}">
              <a16:creationId xmlns:a16="http://schemas.microsoft.com/office/drawing/2014/main" id="{30EB5394-85CB-495F-A021-8B27F3941E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7057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478</xdr:row>
      <xdr:rowOff>25400</xdr:rowOff>
    </xdr:from>
    <xdr:to>
      <xdr:col>0</xdr:col>
      <xdr:colOff>1860550</xdr:colOff>
      <xdr:row>478</xdr:row>
      <xdr:rowOff>1803400</xdr:rowOff>
    </xdr:to>
    <xdr:pic>
      <xdr:nvPicPr>
        <xdr:cNvPr id="1446" name="Рисунок 1445">
          <a:extLst>
            <a:ext uri="{FF2B5EF4-FFF2-40B4-BE49-F238E27FC236}">
              <a16:creationId xmlns:a16="http://schemas.microsoft.com/office/drawing/2014/main" id="{CD94EE90-D0B4-46E5-AAF4-45190EFF9A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7240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479</xdr:row>
      <xdr:rowOff>25400</xdr:rowOff>
    </xdr:from>
    <xdr:to>
      <xdr:col>0</xdr:col>
      <xdr:colOff>1860550</xdr:colOff>
      <xdr:row>479</xdr:row>
      <xdr:rowOff>1803400</xdr:rowOff>
    </xdr:to>
    <xdr:pic>
      <xdr:nvPicPr>
        <xdr:cNvPr id="1448" name="Рисунок 1447">
          <a:extLst>
            <a:ext uri="{FF2B5EF4-FFF2-40B4-BE49-F238E27FC236}">
              <a16:creationId xmlns:a16="http://schemas.microsoft.com/office/drawing/2014/main" id="{104123D1-5507-4BAC-90D7-4C83A87696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7422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480</xdr:row>
      <xdr:rowOff>25400</xdr:rowOff>
    </xdr:from>
    <xdr:to>
      <xdr:col>0</xdr:col>
      <xdr:colOff>1860550</xdr:colOff>
      <xdr:row>480</xdr:row>
      <xdr:rowOff>1803400</xdr:rowOff>
    </xdr:to>
    <xdr:pic>
      <xdr:nvPicPr>
        <xdr:cNvPr id="1450" name="Рисунок 1449">
          <a:extLst>
            <a:ext uri="{FF2B5EF4-FFF2-40B4-BE49-F238E27FC236}">
              <a16:creationId xmlns:a16="http://schemas.microsoft.com/office/drawing/2014/main" id="{F6FEB580-BDB5-433B-BBCB-C2CCA46A33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7605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481</xdr:row>
      <xdr:rowOff>25400</xdr:rowOff>
    </xdr:from>
    <xdr:to>
      <xdr:col>0</xdr:col>
      <xdr:colOff>1860550</xdr:colOff>
      <xdr:row>481</xdr:row>
      <xdr:rowOff>1803400</xdr:rowOff>
    </xdr:to>
    <xdr:pic>
      <xdr:nvPicPr>
        <xdr:cNvPr id="1452" name="Рисунок 1451">
          <a:extLst>
            <a:ext uri="{FF2B5EF4-FFF2-40B4-BE49-F238E27FC236}">
              <a16:creationId xmlns:a16="http://schemas.microsoft.com/office/drawing/2014/main" id="{8CA12E9C-30CD-4968-A54E-F6EF06F6E0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7788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482</xdr:row>
      <xdr:rowOff>25400</xdr:rowOff>
    </xdr:from>
    <xdr:to>
      <xdr:col>0</xdr:col>
      <xdr:colOff>1860550</xdr:colOff>
      <xdr:row>482</xdr:row>
      <xdr:rowOff>1803400</xdr:rowOff>
    </xdr:to>
    <xdr:pic>
      <xdr:nvPicPr>
        <xdr:cNvPr id="1456" name="Рисунок 1455">
          <a:extLst>
            <a:ext uri="{FF2B5EF4-FFF2-40B4-BE49-F238E27FC236}">
              <a16:creationId xmlns:a16="http://schemas.microsoft.com/office/drawing/2014/main" id="{C3A75F4D-E141-4804-8E86-97B3990159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79716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483</xdr:row>
      <xdr:rowOff>26293</xdr:rowOff>
    </xdr:from>
    <xdr:to>
      <xdr:col>0</xdr:col>
      <xdr:colOff>1860550</xdr:colOff>
      <xdr:row>483</xdr:row>
      <xdr:rowOff>1802598</xdr:rowOff>
    </xdr:to>
    <xdr:pic>
      <xdr:nvPicPr>
        <xdr:cNvPr id="1459" name="Рисунок 1458">
          <a:extLst>
            <a:ext uri="{FF2B5EF4-FFF2-40B4-BE49-F238E27FC236}">
              <a16:creationId xmlns:a16="http://schemas.microsoft.com/office/drawing/2014/main" id="{8E3652C6-F041-43FD-818A-EA2CA02CF6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81545993"/>
          <a:ext cx="1778000" cy="1776305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484</xdr:row>
      <xdr:rowOff>25400</xdr:rowOff>
    </xdr:from>
    <xdr:to>
      <xdr:col>0</xdr:col>
      <xdr:colOff>1860550</xdr:colOff>
      <xdr:row>484</xdr:row>
      <xdr:rowOff>1803400</xdr:rowOff>
    </xdr:to>
    <xdr:pic>
      <xdr:nvPicPr>
        <xdr:cNvPr id="1461" name="Рисунок 1460">
          <a:extLst>
            <a:ext uri="{FF2B5EF4-FFF2-40B4-BE49-F238E27FC236}">
              <a16:creationId xmlns:a16="http://schemas.microsoft.com/office/drawing/2014/main" id="{794DE3DB-15A5-4768-9439-B155D50779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8337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485</xdr:row>
      <xdr:rowOff>25400</xdr:rowOff>
    </xdr:from>
    <xdr:to>
      <xdr:col>0</xdr:col>
      <xdr:colOff>1860550</xdr:colOff>
      <xdr:row>485</xdr:row>
      <xdr:rowOff>1803400</xdr:rowOff>
    </xdr:to>
    <xdr:pic>
      <xdr:nvPicPr>
        <xdr:cNvPr id="1463" name="Рисунок 1462">
          <a:extLst>
            <a:ext uri="{FF2B5EF4-FFF2-40B4-BE49-F238E27FC236}">
              <a16:creationId xmlns:a16="http://schemas.microsoft.com/office/drawing/2014/main" id="{9BC44AC3-39C4-4373-B126-D9230D6E5A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85202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486</xdr:row>
      <xdr:rowOff>25400</xdr:rowOff>
    </xdr:from>
    <xdr:to>
      <xdr:col>0</xdr:col>
      <xdr:colOff>1860550</xdr:colOff>
      <xdr:row>486</xdr:row>
      <xdr:rowOff>1803400</xdr:rowOff>
    </xdr:to>
    <xdr:pic>
      <xdr:nvPicPr>
        <xdr:cNvPr id="1465" name="Рисунок 1464">
          <a:extLst>
            <a:ext uri="{FF2B5EF4-FFF2-40B4-BE49-F238E27FC236}">
              <a16:creationId xmlns:a16="http://schemas.microsoft.com/office/drawing/2014/main" id="{FFF0CBE9-A008-4BCD-8C9F-EA5C10CA93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8703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487</xdr:row>
      <xdr:rowOff>25400</xdr:rowOff>
    </xdr:from>
    <xdr:to>
      <xdr:col>0</xdr:col>
      <xdr:colOff>1860550</xdr:colOff>
      <xdr:row>487</xdr:row>
      <xdr:rowOff>1803400</xdr:rowOff>
    </xdr:to>
    <xdr:pic>
      <xdr:nvPicPr>
        <xdr:cNvPr id="1467" name="Рисунок 1466">
          <a:extLst>
            <a:ext uri="{FF2B5EF4-FFF2-40B4-BE49-F238E27FC236}">
              <a16:creationId xmlns:a16="http://schemas.microsoft.com/office/drawing/2014/main" id="{AFCF80A2-3E4A-4EB8-A85B-6A7DEBDF2F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8886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488</xdr:row>
      <xdr:rowOff>25400</xdr:rowOff>
    </xdr:from>
    <xdr:to>
      <xdr:col>0</xdr:col>
      <xdr:colOff>1860550</xdr:colOff>
      <xdr:row>488</xdr:row>
      <xdr:rowOff>1803400</xdr:rowOff>
    </xdr:to>
    <xdr:pic>
      <xdr:nvPicPr>
        <xdr:cNvPr id="1469" name="Рисунок 1468">
          <a:extLst>
            <a:ext uri="{FF2B5EF4-FFF2-40B4-BE49-F238E27FC236}">
              <a16:creationId xmlns:a16="http://schemas.microsoft.com/office/drawing/2014/main" id="{898EEBE5-F769-4E7F-AE20-53D37DFA6A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90689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489</xdr:row>
      <xdr:rowOff>25400</xdr:rowOff>
    </xdr:from>
    <xdr:to>
      <xdr:col>0</xdr:col>
      <xdr:colOff>1860550</xdr:colOff>
      <xdr:row>489</xdr:row>
      <xdr:rowOff>1803400</xdr:rowOff>
    </xdr:to>
    <xdr:pic>
      <xdr:nvPicPr>
        <xdr:cNvPr id="1471" name="Рисунок 1470">
          <a:extLst>
            <a:ext uri="{FF2B5EF4-FFF2-40B4-BE49-F238E27FC236}">
              <a16:creationId xmlns:a16="http://schemas.microsoft.com/office/drawing/2014/main" id="{D67F3C00-B146-49D8-B014-6E7117976C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92517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490</xdr:row>
      <xdr:rowOff>25400</xdr:rowOff>
    </xdr:from>
    <xdr:to>
      <xdr:col>0</xdr:col>
      <xdr:colOff>1860550</xdr:colOff>
      <xdr:row>490</xdr:row>
      <xdr:rowOff>1803400</xdr:rowOff>
    </xdr:to>
    <xdr:pic>
      <xdr:nvPicPr>
        <xdr:cNvPr id="1473" name="Рисунок 1472">
          <a:extLst>
            <a:ext uri="{FF2B5EF4-FFF2-40B4-BE49-F238E27FC236}">
              <a16:creationId xmlns:a16="http://schemas.microsoft.com/office/drawing/2014/main" id="{A9C7A041-1D30-4B3A-9AD6-173DE2BF4A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94346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491</xdr:row>
      <xdr:rowOff>25400</xdr:rowOff>
    </xdr:from>
    <xdr:to>
      <xdr:col>0</xdr:col>
      <xdr:colOff>1860550</xdr:colOff>
      <xdr:row>491</xdr:row>
      <xdr:rowOff>1803400</xdr:rowOff>
    </xdr:to>
    <xdr:pic>
      <xdr:nvPicPr>
        <xdr:cNvPr id="1475" name="Рисунок 1474">
          <a:extLst>
            <a:ext uri="{FF2B5EF4-FFF2-40B4-BE49-F238E27FC236}">
              <a16:creationId xmlns:a16="http://schemas.microsoft.com/office/drawing/2014/main" id="{DEDE2145-F704-4CB7-808E-E3680A5938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96175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492</xdr:row>
      <xdr:rowOff>25400</xdr:rowOff>
    </xdr:from>
    <xdr:to>
      <xdr:col>0</xdr:col>
      <xdr:colOff>1860550</xdr:colOff>
      <xdr:row>492</xdr:row>
      <xdr:rowOff>1803400</xdr:rowOff>
    </xdr:to>
    <xdr:pic>
      <xdr:nvPicPr>
        <xdr:cNvPr id="1477" name="Рисунок 1476">
          <a:extLst>
            <a:ext uri="{FF2B5EF4-FFF2-40B4-BE49-F238E27FC236}">
              <a16:creationId xmlns:a16="http://schemas.microsoft.com/office/drawing/2014/main" id="{2D08FCC3-8203-4871-B6B1-999A272D5D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98004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493</xdr:row>
      <xdr:rowOff>25400</xdr:rowOff>
    </xdr:from>
    <xdr:to>
      <xdr:col>0</xdr:col>
      <xdr:colOff>1860550</xdr:colOff>
      <xdr:row>493</xdr:row>
      <xdr:rowOff>1803400</xdr:rowOff>
    </xdr:to>
    <xdr:pic>
      <xdr:nvPicPr>
        <xdr:cNvPr id="1479" name="Рисунок 1478">
          <a:extLst>
            <a:ext uri="{FF2B5EF4-FFF2-40B4-BE49-F238E27FC236}">
              <a16:creationId xmlns:a16="http://schemas.microsoft.com/office/drawing/2014/main" id="{495FAC8D-BC49-4313-8FEB-94F7B19973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899833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494</xdr:row>
      <xdr:rowOff>25400</xdr:rowOff>
    </xdr:from>
    <xdr:to>
      <xdr:col>0</xdr:col>
      <xdr:colOff>1860550</xdr:colOff>
      <xdr:row>494</xdr:row>
      <xdr:rowOff>1803400</xdr:rowOff>
    </xdr:to>
    <xdr:pic>
      <xdr:nvPicPr>
        <xdr:cNvPr id="1481" name="Рисунок 1480">
          <a:extLst>
            <a:ext uri="{FF2B5EF4-FFF2-40B4-BE49-F238E27FC236}">
              <a16:creationId xmlns:a16="http://schemas.microsoft.com/office/drawing/2014/main" id="{1BA07894-DB90-4769-B096-FAB5131828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901661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495</xdr:row>
      <xdr:rowOff>25400</xdr:rowOff>
    </xdr:from>
    <xdr:to>
      <xdr:col>0</xdr:col>
      <xdr:colOff>1860550</xdr:colOff>
      <xdr:row>495</xdr:row>
      <xdr:rowOff>1803400</xdr:rowOff>
    </xdr:to>
    <xdr:pic>
      <xdr:nvPicPr>
        <xdr:cNvPr id="1483" name="Рисунок 1482">
          <a:extLst>
            <a:ext uri="{FF2B5EF4-FFF2-40B4-BE49-F238E27FC236}">
              <a16:creationId xmlns:a16="http://schemas.microsoft.com/office/drawing/2014/main" id="{E0EB54A4-8DA0-4386-8BFA-67950C48F4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90349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496</xdr:row>
      <xdr:rowOff>25400</xdr:rowOff>
    </xdr:from>
    <xdr:to>
      <xdr:col>0</xdr:col>
      <xdr:colOff>1860550</xdr:colOff>
      <xdr:row>496</xdr:row>
      <xdr:rowOff>1803400</xdr:rowOff>
    </xdr:to>
    <xdr:pic>
      <xdr:nvPicPr>
        <xdr:cNvPr id="1485" name="Рисунок 1484">
          <a:extLst>
            <a:ext uri="{FF2B5EF4-FFF2-40B4-BE49-F238E27FC236}">
              <a16:creationId xmlns:a16="http://schemas.microsoft.com/office/drawing/2014/main" id="{E00DB7AF-C5F6-4455-AA1B-9DDAE134BA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90531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497</xdr:row>
      <xdr:rowOff>25400</xdr:rowOff>
    </xdr:from>
    <xdr:to>
      <xdr:col>0</xdr:col>
      <xdr:colOff>1860550</xdr:colOff>
      <xdr:row>497</xdr:row>
      <xdr:rowOff>1803400</xdr:rowOff>
    </xdr:to>
    <xdr:pic>
      <xdr:nvPicPr>
        <xdr:cNvPr id="1487" name="Рисунок 1486">
          <a:extLst>
            <a:ext uri="{FF2B5EF4-FFF2-40B4-BE49-F238E27FC236}">
              <a16:creationId xmlns:a16="http://schemas.microsoft.com/office/drawing/2014/main" id="{D4B56D68-D203-402A-8D9C-18ED6F645B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907148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249</xdr:row>
      <xdr:rowOff>25400</xdr:rowOff>
    </xdr:from>
    <xdr:to>
      <xdr:col>0</xdr:col>
      <xdr:colOff>1860550</xdr:colOff>
      <xdr:row>249</xdr:row>
      <xdr:rowOff>1803400</xdr:rowOff>
    </xdr:to>
    <xdr:pic>
      <xdr:nvPicPr>
        <xdr:cNvPr id="1489" name="Рисунок 1488">
          <a:extLst>
            <a:ext uri="{FF2B5EF4-FFF2-40B4-BE49-F238E27FC236}">
              <a16:creationId xmlns:a16="http://schemas.microsoft.com/office/drawing/2014/main" id="{F7E82C21-16B6-4453-8FE8-D7F39762AF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45360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277</xdr:row>
      <xdr:rowOff>25400</xdr:rowOff>
    </xdr:from>
    <xdr:to>
      <xdr:col>0</xdr:col>
      <xdr:colOff>1860550</xdr:colOff>
      <xdr:row>277</xdr:row>
      <xdr:rowOff>1803400</xdr:rowOff>
    </xdr:to>
    <xdr:pic>
      <xdr:nvPicPr>
        <xdr:cNvPr id="1491" name="Рисунок 1490">
          <a:extLst>
            <a:ext uri="{FF2B5EF4-FFF2-40B4-BE49-F238E27FC236}">
              <a16:creationId xmlns:a16="http://schemas.microsoft.com/office/drawing/2014/main" id="{801610F5-A29C-42AC-9E8A-DAEF173D93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0481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287</xdr:row>
      <xdr:rowOff>25400</xdr:rowOff>
    </xdr:from>
    <xdr:to>
      <xdr:col>0</xdr:col>
      <xdr:colOff>1860550</xdr:colOff>
      <xdr:row>287</xdr:row>
      <xdr:rowOff>1803400</xdr:rowOff>
    </xdr:to>
    <xdr:pic>
      <xdr:nvPicPr>
        <xdr:cNvPr id="1493" name="Рисунок 1492">
          <a:extLst>
            <a:ext uri="{FF2B5EF4-FFF2-40B4-BE49-F238E27FC236}">
              <a16:creationId xmlns:a16="http://schemas.microsoft.com/office/drawing/2014/main" id="{8550B8CC-DC2C-46F9-91E3-D9D68FD7FB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23100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301</xdr:row>
      <xdr:rowOff>25400</xdr:rowOff>
    </xdr:from>
    <xdr:to>
      <xdr:col>0</xdr:col>
      <xdr:colOff>1860550</xdr:colOff>
      <xdr:row>301</xdr:row>
      <xdr:rowOff>1803400</xdr:rowOff>
    </xdr:to>
    <xdr:pic>
      <xdr:nvPicPr>
        <xdr:cNvPr id="1495" name="Рисунок 1494">
          <a:extLst>
            <a:ext uri="{FF2B5EF4-FFF2-40B4-BE49-F238E27FC236}">
              <a16:creationId xmlns:a16="http://schemas.microsoft.com/office/drawing/2014/main" id="{CC27C945-D425-4A43-BBDD-3631BD4DDC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4870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302</xdr:row>
      <xdr:rowOff>25400</xdr:rowOff>
    </xdr:from>
    <xdr:to>
      <xdr:col>0</xdr:col>
      <xdr:colOff>1860550</xdr:colOff>
      <xdr:row>302</xdr:row>
      <xdr:rowOff>1803400</xdr:rowOff>
    </xdr:to>
    <xdr:pic>
      <xdr:nvPicPr>
        <xdr:cNvPr id="1497" name="Рисунок 1496">
          <a:extLst>
            <a:ext uri="{FF2B5EF4-FFF2-40B4-BE49-F238E27FC236}">
              <a16:creationId xmlns:a16="http://schemas.microsoft.com/office/drawing/2014/main" id="{94ABC02F-6DEF-4727-A7A1-EDBC889EDB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5053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303</xdr:row>
      <xdr:rowOff>25400</xdr:rowOff>
    </xdr:from>
    <xdr:to>
      <xdr:col>0</xdr:col>
      <xdr:colOff>1860550</xdr:colOff>
      <xdr:row>303</xdr:row>
      <xdr:rowOff>1803400</xdr:rowOff>
    </xdr:to>
    <xdr:pic>
      <xdr:nvPicPr>
        <xdr:cNvPr id="1499" name="Рисунок 1498">
          <a:extLst>
            <a:ext uri="{FF2B5EF4-FFF2-40B4-BE49-F238E27FC236}">
              <a16:creationId xmlns:a16="http://schemas.microsoft.com/office/drawing/2014/main" id="{79FF50B0-FA04-41C8-8386-0EE16A9393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52361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304</xdr:row>
      <xdr:rowOff>25400</xdr:rowOff>
    </xdr:from>
    <xdr:to>
      <xdr:col>0</xdr:col>
      <xdr:colOff>1860550</xdr:colOff>
      <xdr:row>304</xdr:row>
      <xdr:rowOff>1803400</xdr:rowOff>
    </xdr:to>
    <xdr:pic>
      <xdr:nvPicPr>
        <xdr:cNvPr id="1501" name="Рисунок 1500">
          <a:extLst>
            <a:ext uri="{FF2B5EF4-FFF2-40B4-BE49-F238E27FC236}">
              <a16:creationId xmlns:a16="http://schemas.microsoft.com/office/drawing/2014/main" id="{784180F9-5A0B-4EE3-BAEC-BF511A534F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54189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305</xdr:row>
      <xdr:rowOff>25400</xdr:rowOff>
    </xdr:from>
    <xdr:to>
      <xdr:col>0</xdr:col>
      <xdr:colOff>1860550</xdr:colOff>
      <xdr:row>305</xdr:row>
      <xdr:rowOff>1803400</xdr:rowOff>
    </xdr:to>
    <xdr:pic>
      <xdr:nvPicPr>
        <xdr:cNvPr id="1503" name="Рисунок 1502">
          <a:extLst>
            <a:ext uri="{FF2B5EF4-FFF2-40B4-BE49-F238E27FC236}">
              <a16:creationId xmlns:a16="http://schemas.microsoft.com/office/drawing/2014/main" id="{1441B3E0-A6BF-484F-973A-D03CA74262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56018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306</xdr:row>
      <xdr:rowOff>25400</xdr:rowOff>
    </xdr:from>
    <xdr:to>
      <xdr:col>0</xdr:col>
      <xdr:colOff>1860550</xdr:colOff>
      <xdr:row>306</xdr:row>
      <xdr:rowOff>1803400</xdr:rowOff>
    </xdr:to>
    <xdr:pic>
      <xdr:nvPicPr>
        <xdr:cNvPr id="1505" name="Рисунок 1504">
          <a:extLst>
            <a:ext uri="{FF2B5EF4-FFF2-40B4-BE49-F238E27FC236}">
              <a16:creationId xmlns:a16="http://schemas.microsoft.com/office/drawing/2014/main" id="{F332F2EC-F707-4CF7-902C-59326BA558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57847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309</xdr:row>
      <xdr:rowOff>25400</xdr:rowOff>
    </xdr:from>
    <xdr:to>
      <xdr:col>0</xdr:col>
      <xdr:colOff>1860550</xdr:colOff>
      <xdr:row>309</xdr:row>
      <xdr:rowOff>1803400</xdr:rowOff>
    </xdr:to>
    <xdr:pic>
      <xdr:nvPicPr>
        <xdr:cNvPr id="1507" name="Рисунок 1506">
          <a:extLst>
            <a:ext uri="{FF2B5EF4-FFF2-40B4-BE49-F238E27FC236}">
              <a16:creationId xmlns:a16="http://schemas.microsoft.com/office/drawing/2014/main" id="{17A81386-640A-4305-A83F-1CADBAD9E2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63333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311</xdr:row>
      <xdr:rowOff>25400</xdr:rowOff>
    </xdr:from>
    <xdr:to>
      <xdr:col>0</xdr:col>
      <xdr:colOff>1860550</xdr:colOff>
      <xdr:row>311</xdr:row>
      <xdr:rowOff>1803400</xdr:rowOff>
    </xdr:to>
    <xdr:pic>
      <xdr:nvPicPr>
        <xdr:cNvPr id="1509" name="Рисунок 1508">
          <a:extLst>
            <a:ext uri="{FF2B5EF4-FFF2-40B4-BE49-F238E27FC236}">
              <a16:creationId xmlns:a16="http://schemas.microsoft.com/office/drawing/2014/main" id="{6E9E6250-85F2-4E71-9A73-A197A85153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66991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315</xdr:row>
      <xdr:rowOff>25400</xdr:rowOff>
    </xdr:from>
    <xdr:to>
      <xdr:col>0</xdr:col>
      <xdr:colOff>1860550</xdr:colOff>
      <xdr:row>315</xdr:row>
      <xdr:rowOff>1803400</xdr:rowOff>
    </xdr:to>
    <xdr:pic>
      <xdr:nvPicPr>
        <xdr:cNvPr id="1511" name="Рисунок 1510">
          <a:extLst>
            <a:ext uri="{FF2B5EF4-FFF2-40B4-BE49-F238E27FC236}">
              <a16:creationId xmlns:a16="http://schemas.microsoft.com/office/drawing/2014/main" id="{B9B295ED-BE91-497C-AF1C-B7E170448B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574306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346</xdr:row>
      <xdr:rowOff>25400</xdr:rowOff>
    </xdr:from>
    <xdr:to>
      <xdr:col>0</xdr:col>
      <xdr:colOff>1860550</xdr:colOff>
      <xdr:row>346</xdr:row>
      <xdr:rowOff>1803400</xdr:rowOff>
    </xdr:to>
    <xdr:pic>
      <xdr:nvPicPr>
        <xdr:cNvPr id="1513" name="Рисунок 1512">
          <a:extLst>
            <a:ext uri="{FF2B5EF4-FFF2-40B4-BE49-F238E27FC236}">
              <a16:creationId xmlns:a16="http://schemas.microsoft.com/office/drawing/2014/main" id="{9655CDC3-2A04-4D41-A97C-01C8B3A620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30999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344</xdr:row>
      <xdr:rowOff>25400</xdr:rowOff>
    </xdr:from>
    <xdr:to>
      <xdr:col>0</xdr:col>
      <xdr:colOff>1860550</xdr:colOff>
      <xdr:row>344</xdr:row>
      <xdr:rowOff>1803400</xdr:rowOff>
    </xdr:to>
    <xdr:pic>
      <xdr:nvPicPr>
        <xdr:cNvPr id="1515" name="Рисунок 1514">
          <a:extLst>
            <a:ext uri="{FF2B5EF4-FFF2-40B4-BE49-F238E27FC236}">
              <a16:creationId xmlns:a16="http://schemas.microsoft.com/office/drawing/2014/main" id="{628BD01C-BD9B-4946-A8C5-21B667C939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27341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345</xdr:row>
      <xdr:rowOff>25400</xdr:rowOff>
    </xdr:from>
    <xdr:to>
      <xdr:col>0</xdr:col>
      <xdr:colOff>1860550</xdr:colOff>
      <xdr:row>345</xdr:row>
      <xdr:rowOff>1803400</xdr:rowOff>
    </xdr:to>
    <xdr:pic>
      <xdr:nvPicPr>
        <xdr:cNvPr id="1517" name="Рисунок 1516">
          <a:extLst>
            <a:ext uri="{FF2B5EF4-FFF2-40B4-BE49-F238E27FC236}">
              <a16:creationId xmlns:a16="http://schemas.microsoft.com/office/drawing/2014/main" id="{BA28049B-DDFC-48B9-AA30-28990A9A77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629170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398</xdr:row>
      <xdr:rowOff>25400</xdr:rowOff>
    </xdr:from>
    <xdr:to>
      <xdr:col>0</xdr:col>
      <xdr:colOff>1860550</xdr:colOff>
      <xdr:row>398</xdr:row>
      <xdr:rowOff>1803400</xdr:rowOff>
    </xdr:to>
    <xdr:pic>
      <xdr:nvPicPr>
        <xdr:cNvPr id="1519" name="Рисунок 1518">
          <a:extLst>
            <a:ext uri="{FF2B5EF4-FFF2-40B4-BE49-F238E27FC236}">
              <a16:creationId xmlns:a16="http://schemas.microsoft.com/office/drawing/2014/main" id="{7A9CAC46-63A7-4B27-A955-E63BDB3F71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260971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399</xdr:row>
      <xdr:rowOff>25400</xdr:rowOff>
    </xdr:from>
    <xdr:to>
      <xdr:col>0</xdr:col>
      <xdr:colOff>1860550</xdr:colOff>
      <xdr:row>399</xdr:row>
      <xdr:rowOff>1803400</xdr:rowOff>
    </xdr:to>
    <xdr:pic>
      <xdr:nvPicPr>
        <xdr:cNvPr id="1521" name="Рисунок 1520">
          <a:extLst>
            <a:ext uri="{FF2B5EF4-FFF2-40B4-BE49-F238E27FC236}">
              <a16:creationId xmlns:a16="http://schemas.microsoft.com/office/drawing/2014/main" id="{ABD15D85-7606-4CF2-8E48-CF6BADF2AB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279259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400</xdr:row>
      <xdr:rowOff>25400</xdr:rowOff>
    </xdr:from>
    <xdr:to>
      <xdr:col>0</xdr:col>
      <xdr:colOff>1860550</xdr:colOff>
      <xdr:row>400</xdr:row>
      <xdr:rowOff>1803400</xdr:rowOff>
    </xdr:to>
    <xdr:pic>
      <xdr:nvPicPr>
        <xdr:cNvPr id="1523" name="Рисунок 1522">
          <a:extLst>
            <a:ext uri="{FF2B5EF4-FFF2-40B4-BE49-F238E27FC236}">
              <a16:creationId xmlns:a16="http://schemas.microsoft.com/office/drawing/2014/main" id="{59DE8DFA-4DFF-4688-9FBC-FA6DC5C946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297547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401</xdr:row>
      <xdr:rowOff>25400</xdr:rowOff>
    </xdr:from>
    <xdr:to>
      <xdr:col>0</xdr:col>
      <xdr:colOff>1860550</xdr:colOff>
      <xdr:row>401</xdr:row>
      <xdr:rowOff>1803400</xdr:rowOff>
    </xdr:to>
    <xdr:pic>
      <xdr:nvPicPr>
        <xdr:cNvPr id="1525" name="Рисунок 1524">
          <a:extLst>
            <a:ext uri="{FF2B5EF4-FFF2-40B4-BE49-F238E27FC236}">
              <a16:creationId xmlns:a16="http://schemas.microsoft.com/office/drawing/2014/main" id="{96140BCA-EA72-4CCB-A7EE-505C321D34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315835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402</xdr:row>
      <xdr:rowOff>25400</xdr:rowOff>
    </xdr:from>
    <xdr:to>
      <xdr:col>0</xdr:col>
      <xdr:colOff>1860550</xdr:colOff>
      <xdr:row>402</xdr:row>
      <xdr:rowOff>1803400</xdr:rowOff>
    </xdr:to>
    <xdr:pic>
      <xdr:nvPicPr>
        <xdr:cNvPr id="1527" name="Рисунок 1526">
          <a:extLst>
            <a:ext uri="{FF2B5EF4-FFF2-40B4-BE49-F238E27FC236}">
              <a16:creationId xmlns:a16="http://schemas.microsoft.com/office/drawing/2014/main" id="{EC529DEA-DADF-47BC-A60C-50A151D3D1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334123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410</xdr:row>
      <xdr:rowOff>23465</xdr:rowOff>
    </xdr:from>
    <xdr:to>
      <xdr:col>0</xdr:col>
      <xdr:colOff>1860550</xdr:colOff>
      <xdr:row>410</xdr:row>
      <xdr:rowOff>2148212</xdr:rowOff>
    </xdr:to>
    <xdr:pic>
      <xdr:nvPicPr>
        <xdr:cNvPr id="1529" name="Рисунок 1528">
          <a:extLst>
            <a:ext uri="{FF2B5EF4-FFF2-40B4-BE49-F238E27FC236}">
              <a16:creationId xmlns:a16="http://schemas.microsoft.com/office/drawing/2014/main" id="{B01E083E-9A9C-4178-882B-C55090B70F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48040765"/>
          <a:ext cx="1778000" cy="2124747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414</xdr:row>
      <xdr:rowOff>25400</xdr:rowOff>
    </xdr:from>
    <xdr:to>
      <xdr:col>0</xdr:col>
      <xdr:colOff>1860550</xdr:colOff>
      <xdr:row>414</xdr:row>
      <xdr:rowOff>1803400</xdr:rowOff>
    </xdr:to>
    <xdr:pic>
      <xdr:nvPicPr>
        <xdr:cNvPr id="1531" name="Рисунок 1530">
          <a:extLst>
            <a:ext uri="{FF2B5EF4-FFF2-40B4-BE49-F238E27FC236}">
              <a16:creationId xmlns:a16="http://schemas.microsoft.com/office/drawing/2014/main" id="{0245E94A-11B7-4752-9233-03504FE5E5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55700800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421</xdr:row>
      <xdr:rowOff>25400</xdr:rowOff>
    </xdr:from>
    <xdr:to>
      <xdr:col>0</xdr:col>
      <xdr:colOff>1860550</xdr:colOff>
      <xdr:row>421</xdr:row>
      <xdr:rowOff>1803400</xdr:rowOff>
    </xdr:to>
    <xdr:pic>
      <xdr:nvPicPr>
        <xdr:cNvPr id="1533" name="Рисунок 1532">
          <a:extLst>
            <a:ext uri="{FF2B5EF4-FFF2-40B4-BE49-F238E27FC236}">
              <a16:creationId xmlns:a16="http://schemas.microsoft.com/office/drawing/2014/main" id="{9F49850F-D4E4-4E6B-AF3E-F8CDFC8446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50" y="768502400"/>
          <a:ext cx="1778000" cy="177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0E14ED-4E88-4F66-B1A9-A8ED8AC6CFFC}">
  <sheetPr codeName="Лист2"/>
  <dimension ref="A1:AC534"/>
  <sheetViews>
    <sheetView tabSelected="1" zoomScale="85" zoomScaleNormal="85" workbookViewId="0">
      <pane ySplit="1" topLeftCell="A123" activePane="bottomLeft" state="frozen"/>
      <selection activeCell="D1" sqref="D1"/>
      <selection pane="bottomLeft" activeCell="C126" sqref="C126"/>
    </sheetView>
  </sheetViews>
  <sheetFormatPr defaultRowHeight="15" x14ac:dyDescent="0.25"/>
  <cols>
    <col min="1" max="2" width="29.140625" style="10" customWidth="1"/>
    <col min="3" max="3" width="44" style="10" bestFit="1" customWidth="1"/>
    <col min="4" max="4" width="15.28515625" style="10" bestFit="1" customWidth="1"/>
    <col min="5" max="5" width="54.28515625" style="10" bestFit="1" customWidth="1"/>
    <col min="6" max="6" width="78.85546875" style="10" bestFit="1" customWidth="1"/>
    <col min="7" max="8" width="7.140625" style="12" bestFit="1" customWidth="1"/>
    <col min="9" max="9" width="39.7109375" style="10" bestFit="1" customWidth="1" collapsed="1"/>
    <col min="10" max="16384" width="9.140625" style="10"/>
  </cols>
  <sheetData>
    <row r="1" spans="1:29" s="11" customFormat="1" x14ac:dyDescent="0.25">
      <c r="A1" s="1" t="s">
        <v>231</v>
      </c>
      <c r="B1" s="1" t="s">
        <v>279</v>
      </c>
      <c r="C1" s="1" t="s">
        <v>230</v>
      </c>
      <c r="D1" s="1" t="s">
        <v>0</v>
      </c>
      <c r="E1" s="1" t="s">
        <v>1</v>
      </c>
      <c r="F1" s="1" t="s">
        <v>2</v>
      </c>
      <c r="G1" s="13" t="s">
        <v>341</v>
      </c>
      <c r="H1" s="13" t="s">
        <v>342</v>
      </c>
      <c r="I1" s="1" t="s">
        <v>3</v>
      </c>
      <c r="J1" s="1" t="s">
        <v>44</v>
      </c>
      <c r="K1" s="1">
        <v>53</v>
      </c>
      <c r="L1" s="1">
        <v>54</v>
      </c>
      <c r="M1" s="1">
        <v>55</v>
      </c>
      <c r="N1" s="1">
        <v>56</v>
      </c>
      <c r="O1" s="1">
        <v>57</v>
      </c>
      <c r="P1" s="1">
        <v>58</v>
      </c>
      <c r="Q1" s="1">
        <v>59</v>
      </c>
      <c r="R1" s="1">
        <v>60</v>
      </c>
      <c r="S1" s="1">
        <v>61</v>
      </c>
      <c r="T1" s="1">
        <v>62</v>
      </c>
      <c r="U1" s="1">
        <v>63</v>
      </c>
      <c r="V1" s="1">
        <v>7</v>
      </c>
      <c r="W1" s="1">
        <v>7.5</v>
      </c>
      <c r="X1" s="1">
        <v>8</v>
      </c>
      <c r="Y1" s="1">
        <v>8.5</v>
      </c>
      <c r="Z1" s="1">
        <v>9</v>
      </c>
      <c r="AA1" s="1">
        <v>9.5</v>
      </c>
      <c r="AB1" s="1">
        <v>10</v>
      </c>
      <c r="AC1" s="1">
        <v>10.5</v>
      </c>
    </row>
    <row r="2" spans="1:29" ht="143.85" customHeight="1" x14ac:dyDescent="0.25">
      <c r="A2" s="2"/>
      <c r="B2" s="2" t="str">
        <f>D2&amp;"-"&amp;F2</f>
        <v>MITCHUM-Blue</v>
      </c>
      <c r="C2" s="2" t="str">
        <f>SUBSTITUTE(TRIM(D2&amp;_xlfn.XLOOKUP(F2,Colors!A:A,Colors!C:C,"ERROR",0))," ","")</f>
        <v>MITCHUMBLEU</v>
      </c>
      <c r="D2" s="2" t="s">
        <v>4</v>
      </c>
      <c r="E2" s="2" t="s">
        <v>5</v>
      </c>
      <c r="F2" s="2" t="s">
        <v>209</v>
      </c>
      <c r="G2" s="14">
        <f>_xlfn.XLOOKUP(D2,Prices!A:A,Prices!C:C,"-")</f>
        <v>25.9</v>
      </c>
      <c r="H2" s="14">
        <f>_xlfn.XLOOKUP(D2,Prices!A:A,Prices!D:D,"-")</f>
        <v>64.900000000000006</v>
      </c>
      <c r="I2" s="2" t="s">
        <v>6</v>
      </c>
      <c r="J2" s="2" t="str">
        <f>IF(IFERROR(FIND("- "&amp;$J$1,"- "&amp;$I2)&gt;=1,FALSE),"","-")</f>
        <v>-</v>
      </c>
      <c r="K2" s="2" t="str">
        <f>IF(IFERROR(FIND("- "&amp;$K$1,"- "&amp;$I2)&gt;=1,FALSE),"","-")</f>
        <v/>
      </c>
      <c r="L2" s="2" t="str">
        <f>IF(IFERROR(FIND("- "&amp;$L$1,"- "&amp;$I2)&gt;=1,FALSE),"","-")</f>
        <v/>
      </c>
      <c r="M2" s="2" t="str">
        <f>IF(IFERROR(FIND("- "&amp;$M$1,"- "&amp;$I2)&gt;=1,FALSE),"","-")</f>
        <v/>
      </c>
      <c r="N2" s="2" t="str">
        <f>IF(IFERROR(FIND("- "&amp;$N$1,"- "&amp;$I2)&gt;=1,FALSE),"","-")</f>
        <v/>
      </c>
      <c r="O2" s="2" t="str">
        <f>IF(IFERROR(FIND("- "&amp;$O$1,"- "&amp;$I2)&gt;=1,FALSE),"","-")</f>
        <v/>
      </c>
      <c r="P2" s="2" t="str">
        <f>IF(IFERROR(FIND("- "&amp;$P$1,"- "&amp;$I2)&gt;=1,FALSE),"","-")</f>
        <v/>
      </c>
      <c r="Q2" s="2" t="str">
        <f>IF(IFERROR(FIND("- "&amp;$Q$1,"- "&amp;$I2)&gt;=1,FALSE),"","-")</f>
        <v/>
      </c>
      <c r="R2" s="2" t="str">
        <f>IF(IFERROR(FIND("- "&amp;$R$1,"- "&amp;$I2)&gt;=1,FALSE),"","-")</f>
        <v/>
      </c>
      <c r="S2" s="2" t="str">
        <f>IF(IFERROR(FIND("- "&amp;$S$1,"- "&amp;$I2)&gt;=1,FALSE),"","-")</f>
        <v/>
      </c>
      <c r="T2" s="2" t="str">
        <f>IF(IFERROR(FIND("- "&amp;$T$1,"- "&amp;$I2)&gt;=1,FALSE),"","-")</f>
        <v/>
      </c>
      <c r="U2" s="2" t="str">
        <f>IF(IFERROR(FIND("- "&amp;$U$1,"- "&amp;$I2)&gt;=1,FALSE),"","-")</f>
        <v/>
      </c>
      <c r="V2" s="2" t="str">
        <f>IF(IFERROR(FIND("- "&amp;$V$1,"- "&amp;$I2)&gt;=1,FALSE),"","-")</f>
        <v>-</v>
      </c>
      <c r="W2" s="2" t="str">
        <f>IF(IFERROR(FIND("- "&amp;$W$1,"- "&amp;$I2)&gt;=1,FALSE),"","-")</f>
        <v>-</v>
      </c>
      <c r="X2" s="2" t="str">
        <f>IF(IFERROR(FIND("- "&amp;$X$1,"- "&amp;$I2)&gt;=1,FALSE),"","-")</f>
        <v>-</v>
      </c>
      <c r="Y2" s="2" t="str">
        <f>IF(IFERROR(FIND("- "&amp;$Y$1,"- "&amp;$I2)&gt;=1,FALSE),"","-")</f>
        <v>-</v>
      </c>
      <c r="Z2" s="2" t="str">
        <f>IF(IFERROR(FIND("- "&amp;$Z$1,"- "&amp;$I2)&gt;=1,FALSE),"","-")</f>
        <v>-</v>
      </c>
      <c r="AA2" s="2" t="str">
        <f>IF(IFERROR(FIND("- "&amp;$AA$1,"- "&amp;$I2)&gt;=1,FALSE),"","-")</f>
        <v>-</v>
      </c>
      <c r="AB2" s="2" t="str">
        <f>IF(IFERROR(FIND("- "&amp;$AB$1,"- "&amp;$I2)&gt;=1,FALSE),"","-")</f>
        <v>-</v>
      </c>
      <c r="AC2" s="2" t="str">
        <f>IF(IFERROR(FIND("- "&amp;$AC$1,"- "&amp;$I2)&gt;=1,FALSE),"","-")</f>
        <v>-</v>
      </c>
    </row>
    <row r="3" spans="1:29" ht="144" customHeight="1" x14ac:dyDescent="0.25">
      <c r="A3" s="2"/>
      <c r="B3" s="2" t="str">
        <f t="shared" ref="B3:B66" si="0">D3&amp;"-"&amp;F3</f>
        <v>MITCHUM-Burgundy</v>
      </c>
      <c r="C3" s="2" t="str">
        <f>SUBSTITUTE(TRIM(D3&amp;_xlfn.XLOOKUP(F3,Colors!A:A,Colors!C:C,"ERROR",0))," ","")</f>
        <v>MITCHUMBORDEAUX</v>
      </c>
      <c r="D3" s="2" t="s">
        <v>4</v>
      </c>
      <c r="E3" s="2" t="s">
        <v>5</v>
      </c>
      <c r="F3" s="2" t="s">
        <v>214</v>
      </c>
      <c r="G3" s="14">
        <f>_xlfn.XLOOKUP(D3,Prices!A:A,Prices!C:C,"-")</f>
        <v>25.9</v>
      </c>
      <c r="H3" s="14">
        <f>_xlfn.XLOOKUP(D3,Prices!A:A,Prices!D:D,"-")</f>
        <v>64.900000000000006</v>
      </c>
      <c r="I3" s="2" t="s">
        <v>6</v>
      </c>
      <c r="J3" s="2" t="str">
        <f t="shared" ref="J3:J66" si="1">IF(IFERROR(FIND("- "&amp;$J$1,"- "&amp;$I3)&gt;=1,FALSE),"","-")</f>
        <v>-</v>
      </c>
      <c r="K3" s="2" t="str">
        <f t="shared" ref="K3:K66" si="2">IF(IFERROR(FIND("- "&amp;$K$1,"- "&amp;$I3)&gt;=1,FALSE),"","-")</f>
        <v/>
      </c>
      <c r="L3" s="2" t="str">
        <f t="shared" ref="L3:L66" si="3">IF(IFERROR(FIND("- "&amp;$L$1,"- "&amp;$I3)&gt;=1,FALSE),"","-")</f>
        <v/>
      </c>
      <c r="M3" s="2" t="str">
        <f t="shared" ref="M3:M66" si="4">IF(IFERROR(FIND("- "&amp;$M$1,"- "&amp;$I3)&gt;=1,FALSE),"","-")</f>
        <v/>
      </c>
      <c r="N3" s="2" t="str">
        <f t="shared" ref="N3:N66" si="5">IF(IFERROR(FIND("- "&amp;$N$1,"- "&amp;$I3)&gt;=1,FALSE),"","-")</f>
        <v/>
      </c>
      <c r="O3" s="2" t="str">
        <f t="shared" ref="O3:O66" si="6">IF(IFERROR(FIND("- "&amp;$O$1,"- "&amp;$I3)&gt;=1,FALSE),"","-")</f>
        <v/>
      </c>
      <c r="P3" s="2" t="str">
        <f t="shared" ref="P3:P66" si="7">IF(IFERROR(FIND("- "&amp;$P$1,"- "&amp;$I3)&gt;=1,FALSE),"","-")</f>
        <v/>
      </c>
      <c r="Q3" s="2" t="str">
        <f t="shared" ref="Q3:Q66" si="8">IF(IFERROR(FIND("- "&amp;$Q$1,"- "&amp;$I3)&gt;=1,FALSE),"","-")</f>
        <v/>
      </c>
      <c r="R3" s="2" t="str">
        <f t="shared" ref="R3:R66" si="9">IF(IFERROR(FIND("- "&amp;$R$1,"- "&amp;$I3)&gt;=1,FALSE),"","-")</f>
        <v/>
      </c>
      <c r="S3" s="2" t="str">
        <f t="shared" ref="S3:S66" si="10">IF(IFERROR(FIND("- "&amp;$S$1,"- "&amp;$I3)&gt;=1,FALSE),"","-")</f>
        <v/>
      </c>
      <c r="T3" s="2" t="str">
        <f t="shared" ref="T3:T66" si="11">IF(IFERROR(FIND("- "&amp;$T$1,"- "&amp;$I3)&gt;=1,FALSE),"","-")</f>
        <v/>
      </c>
      <c r="U3" s="2" t="str">
        <f t="shared" ref="U3:U66" si="12">IF(IFERROR(FIND("- "&amp;$U$1,"- "&amp;$I3)&gt;=1,FALSE),"","-")</f>
        <v/>
      </c>
      <c r="V3" s="2" t="str">
        <f t="shared" ref="V3:V66" si="13">IF(IFERROR(FIND("- "&amp;$V$1,"- "&amp;$I3)&gt;=1,FALSE),"","-")</f>
        <v>-</v>
      </c>
      <c r="W3" s="2" t="str">
        <f t="shared" ref="W3:W66" si="14">IF(IFERROR(FIND("- "&amp;$W$1,"- "&amp;$I3)&gt;=1,FALSE),"","-")</f>
        <v>-</v>
      </c>
      <c r="X3" s="2" t="str">
        <f t="shared" ref="X3:X66" si="15">IF(IFERROR(FIND("- "&amp;$X$1,"- "&amp;$I3)&gt;=1,FALSE),"","-")</f>
        <v>-</v>
      </c>
      <c r="Y3" s="2" t="str">
        <f t="shared" ref="Y3:Y66" si="16">IF(IFERROR(FIND("- "&amp;$Y$1,"- "&amp;$I3)&gt;=1,FALSE),"","-")</f>
        <v>-</v>
      </c>
      <c r="Z3" s="2" t="str">
        <f t="shared" ref="Z3:Z66" si="17">IF(IFERROR(FIND("- "&amp;$Z$1,"- "&amp;$I3)&gt;=1,FALSE),"","-")</f>
        <v>-</v>
      </c>
      <c r="AA3" s="2" t="str">
        <f t="shared" ref="AA3:AA66" si="18">IF(IFERROR(FIND("- "&amp;$AA$1,"- "&amp;$I3)&gt;=1,FALSE),"","-")</f>
        <v>-</v>
      </c>
      <c r="AB3" s="2" t="str">
        <f t="shared" ref="AB3:AB66" si="19">IF(IFERROR(FIND("- "&amp;$AB$1,"- "&amp;$I3)&gt;=1,FALSE),"","-")</f>
        <v>-</v>
      </c>
      <c r="AC3" s="2" t="str">
        <f t="shared" ref="AC3:AC66" si="20">IF(IFERROR(FIND("- "&amp;$AC$1,"- "&amp;$I3)&gt;=1,FALSE),"","-")</f>
        <v>-</v>
      </c>
    </row>
    <row r="4" spans="1:29" ht="144" customHeight="1" x14ac:dyDescent="0.25">
      <c r="A4" s="2"/>
      <c r="B4" s="2" t="str">
        <f t="shared" si="0"/>
        <v>MITCHUM-Brown</v>
      </c>
      <c r="C4" s="2" t="str">
        <f>SUBSTITUTE(TRIM(D4&amp;_xlfn.XLOOKUP(F4,Colors!A:A,Colors!C:C,"ERROR",0))," ","")</f>
        <v>MITCHUMMARRON</v>
      </c>
      <c r="D4" s="2" t="s">
        <v>4</v>
      </c>
      <c r="E4" s="2" t="s">
        <v>5</v>
      </c>
      <c r="F4" s="2" t="s">
        <v>216</v>
      </c>
      <c r="G4" s="14">
        <f>_xlfn.XLOOKUP(D4,Prices!A:A,Prices!C:C,"-")</f>
        <v>25.9</v>
      </c>
      <c r="H4" s="14">
        <f>_xlfn.XLOOKUP(D4,Prices!A:A,Prices!D:D,"-")</f>
        <v>64.900000000000006</v>
      </c>
      <c r="I4" s="2" t="s">
        <v>6</v>
      </c>
      <c r="J4" s="2" t="str">
        <f t="shared" si="1"/>
        <v>-</v>
      </c>
      <c r="K4" s="2" t="str">
        <f t="shared" si="2"/>
        <v/>
      </c>
      <c r="L4" s="2" t="str">
        <f t="shared" si="3"/>
        <v/>
      </c>
      <c r="M4" s="2" t="str">
        <f t="shared" si="4"/>
        <v/>
      </c>
      <c r="N4" s="2" t="str">
        <f t="shared" si="5"/>
        <v/>
      </c>
      <c r="O4" s="2" t="str">
        <f t="shared" si="6"/>
        <v/>
      </c>
      <c r="P4" s="2" t="str">
        <f t="shared" si="7"/>
        <v/>
      </c>
      <c r="Q4" s="2" t="str">
        <f t="shared" si="8"/>
        <v/>
      </c>
      <c r="R4" s="2" t="str">
        <f t="shared" si="9"/>
        <v/>
      </c>
      <c r="S4" s="2" t="str">
        <f t="shared" si="10"/>
        <v/>
      </c>
      <c r="T4" s="2" t="str">
        <f t="shared" si="11"/>
        <v/>
      </c>
      <c r="U4" s="2" t="str">
        <f t="shared" si="12"/>
        <v/>
      </c>
      <c r="V4" s="2" t="str">
        <f t="shared" si="13"/>
        <v>-</v>
      </c>
      <c r="W4" s="2" t="str">
        <f t="shared" si="14"/>
        <v>-</v>
      </c>
      <c r="X4" s="2" t="str">
        <f t="shared" si="15"/>
        <v>-</v>
      </c>
      <c r="Y4" s="2" t="str">
        <f t="shared" si="16"/>
        <v>-</v>
      </c>
      <c r="Z4" s="2" t="str">
        <f t="shared" si="17"/>
        <v>-</v>
      </c>
      <c r="AA4" s="2" t="str">
        <f t="shared" si="18"/>
        <v>-</v>
      </c>
      <c r="AB4" s="2" t="str">
        <f t="shared" si="19"/>
        <v>-</v>
      </c>
      <c r="AC4" s="2" t="str">
        <f t="shared" si="20"/>
        <v>-</v>
      </c>
    </row>
    <row r="5" spans="1:29" ht="144" customHeight="1" x14ac:dyDescent="0.25">
      <c r="A5" s="2"/>
      <c r="B5" s="2" t="str">
        <f t="shared" si="0"/>
        <v>MITCHUM-Green</v>
      </c>
      <c r="C5" s="2" t="str">
        <f>SUBSTITUTE(TRIM(D5&amp;_xlfn.XLOOKUP(F5,Colors!A:A,Colors!C:C,"ERROR",0))," ","")</f>
        <v>MITCHUMVERT</v>
      </c>
      <c r="D5" s="2" t="s">
        <v>4</v>
      </c>
      <c r="E5" s="2" t="s">
        <v>5</v>
      </c>
      <c r="F5" s="2" t="s">
        <v>215</v>
      </c>
      <c r="G5" s="14">
        <f>_xlfn.XLOOKUP(D5,Prices!A:A,Prices!C:C,"-")</f>
        <v>25.9</v>
      </c>
      <c r="H5" s="14">
        <f>_xlfn.XLOOKUP(D5,Prices!A:A,Prices!D:D,"-")</f>
        <v>64.900000000000006</v>
      </c>
      <c r="I5" s="2" t="s">
        <v>6</v>
      </c>
      <c r="J5" s="2" t="str">
        <f t="shared" si="1"/>
        <v>-</v>
      </c>
      <c r="K5" s="2" t="str">
        <f t="shared" si="2"/>
        <v/>
      </c>
      <c r="L5" s="2" t="str">
        <f t="shared" si="3"/>
        <v/>
      </c>
      <c r="M5" s="2" t="str">
        <f t="shared" si="4"/>
        <v/>
      </c>
      <c r="N5" s="2" t="str">
        <f t="shared" si="5"/>
        <v/>
      </c>
      <c r="O5" s="2" t="str">
        <f t="shared" si="6"/>
        <v/>
      </c>
      <c r="P5" s="2" t="str">
        <f t="shared" si="7"/>
        <v/>
      </c>
      <c r="Q5" s="2" t="str">
        <f t="shared" si="8"/>
        <v/>
      </c>
      <c r="R5" s="2" t="str">
        <f t="shared" si="9"/>
        <v/>
      </c>
      <c r="S5" s="2" t="str">
        <f t="shared" si="10"/>
        <v/>
      </c>
      <c r="T5" s="2" t="str">
        <f t="shared" si="11"/>
        <v/>
      </c>
      <c r="U5" s="2" t="str">
        <f t="shared" si="12"/>
        <v/>
      </c>
      <c r="V5" s="2" t="str">
        <f t="shared" si="13"/>
        <v>-</v>
      </c>
      <c r="W5" s="2" t="str">
        <f t="shared" si="14"/>
        <v>-</v>
      </c>
      <c r="X5" s="2" t="str">
        <f t="shared" si="15"/>
        <v>-</v>
      </c>
      <c r="Y5" s="2" t="str">
        <f t="shared" si="16"/>
        <v>-</v>
      </c>
      <c r="Z5" s="2" t="str">
        <f t="shared" si="17"/>
        <v>-</v>
      </c>
      <c r="AA5" s="2" t="str">
        <f t="shared" si="18"/>
        <v>-</v>
      </c>
      <c r="AB5" s="2" t="str">
        <f t="shared" si="19"/>
        <v>-</v>
      </c>
      <c r="AC5" s="2" t="str">
        <f t="shared" si="20"/>
        <v>-</v>
      </c>
    </row>
    <row r="6" spans="1:29" ht="144.19999999999999" customHeight="1" x14ac:dyDescent="0.25">
      <c r="A6" s="2"/>
      <c r="B6" s="2" t="str">
        <f t="shared" si="0"/>
        <v>RYAN-Green</v>
      </c>
      <c r="C6" s="2" t="str">
        <f>SUBSTITUTE(TRIM(D6&amp;_xlfn.XLOOKUP(F6,Colors!A:A,Colors!C:C,"ERROR",0))," ","")</f>
        <v>RYANVERT</v>
      </c>
      <c r="D6" s="2" t="s">
        <v>7</v>
      </c>
      <c r="E6" s="2" t="s">
        <v>5</v>
      </c>
      <c r="F6" s="2" t="s">
        <v>215</v>
      </c>
      <c r="G6" s="14">
        <f>_xlfn.XLOOKUP(D6,Prices!A:A,Prices!C:C,"-")</f>
        <v>25.9</v>
      </c>
      <c r="H6" s="14">
        <f>_xlfn.XLOOKUP(D6,Prices!A:A,Prices!D:D,"-")</f>
        <v>64.900000000000006</v>
      </c>
      <c r="I6" s="2" t="s">
        <v>6</v>
      </c>
      <c r="J6" s="2" t="str">
        <f t="shared" si="1"/>
        <v>-</v>
      </c>
      <c r="K6" s="2" t="str">
        <f t="shared" si="2"/>
        <v/>
      </c>
      <c r="L6" s="2" t="str">
        <f t="shared" si="3"/>
        <v/>
      </c>
      <c r="M6" s="2" t="str">
        <f t="shared" si="4"/>
        <v/>
      </c>
      <c r="N6" s="2" t="str">
        <f t="shared" si="5"/>
        <v/>
      </c>
      <c r="O6" s="2" t="str">
        <f t="shared" si="6"/>
        <v/>
      </c>
      <c r="P6" s="2" t="str">
        <f t="shared" si="7"/>
        <v/>
      </c>
      <c r="Q6" s="2" t="str">
        <f t="shared" si="8"/>
        <v/>
      </c>
      <c r="R6" s="2" t="str">
        <f t="shared" si="9"/>
        <v/>
      </c>
      <c r="S6" s="2" t="str">
        <f t="shared" si="10"/>
        <v/>
      </c>
      <c r="T6" s="2" t="str">
        <f t="shared" si="11"/>
        <v/>
      </c>
      <c r="U6" s="2" t="str">
        <f t="shared" si="12"/>
        <v/>
      </c>
      <c r="V6" s="2" t="str">
        <f t="shared" si="13"/>
        <v>-</v>
      </c>
      <c r="W6" s="2" t="str">
        <f t="shared" si="14"/>
        <v>-</v>
      </c>
      <c r="X6" s="2" t="str">
        <f t="shared" si="15"/>
        <v>-</v>
      </c>
      <c r="Y6" s="2" t="str">
        <f t="shared" si="16"/>
        <v>-</v>
      </c>
      <c r="Z6" s="2" t="str">
        <f t="shared" si="17"/>
        <v>-</v>
      </c>
      <c r="AA6" s="2" t="str">
        <f t="shared" si="18"/>
        <v>-</v>
      </c>
      <c r="AB6" s="2" t="str">
        <f t="shared" si="19"/>
        <v>-</v>
      </c>
      <c r="AC6" s="2" t="str">
        <f t="shared" si="20"/>
        <v>-</v>
      </c>
    </row>
    <row r="7" spans="1:29" ht="144" customHeight="1" x14ac:dyDescent="0.25">
      <c r="A7" s="2"/>
      <c r="B7" s="2" t="str">
        <f t="shared" si="0"/>
        <v>RYAN-Blue</v>
      </c>
      <c r="C7" s="2" t="str">
        <f>SUBSTITUTE(TRIM(D7&amp;_xlfn.XLOOKUP(F7,Colors!A:A,Colors!C:C,"ERROR",0))," ","")</f>
        <v>RYANBLEU</v>
      </c>
      <c r="D7" s="2" t="s">
        <v>7</v>
      </c>
      <c r="E7" s="2" t="s">
        <v>5</v>
      </c>
      <c r="F7" s="2" t="s">
        <v>209</v>
      </c>
      <c r="G7" s="14">
        <f>_xlfn.XLOOKUP(D7,Prices!A:A,Prices!C:C,"-")</f>
        <v>25.9</v>
      </c>
      <c r="H7" s="14">
        <f>_xlfn.XLOOKUP(D7,Prices!A:A,Prices!D:D,"-")</f>
        <v>64.900000000000006</v>
      </c>
      <c r="I7" s="2" t="s">
        <v>6</v>
      </c>
      <c r="J7" s="2" t="str">
        <f t="shared" si="1"/>
        <v>-</v>
      </c>
      <c r="K7" s="2" t="str">
        <f t="shared" si="2"/>
        <v/>
      </c>
      <c r="L7" s="2" t="str">
        <f t="shared" si="3"/>
        <v/>
      </c>
      <c r="M7" s="2" t="str">
        <f t="shared" si="4"/>
        <v/>
      </c>
      <c r="N7" s="2" t="str">
        <f t="shared" si="5"/>
        <v/>
      </c>
      <c r="O7" s="2" t="str">
        <f t="shared" si="6"/>
        <v/>
      </c>
      <c r="P7" s="2" t="str">
        <f t="shared" si="7"/>
        <v/>
      </c>
      <c r="Q7" s="2" t="str">
        <f t="shared" si="8"/>
        <v/>
      </c>
      <c r="R7" s="2" t="str">
        <f t="shared" si="9"/>
        <v/>
      </c>
      <c r="S7" s="2" t="str">
        <f t="shared" si="10"/>
        <v/>
      </c>
      <c r="T7" s="2" t="str">
        <f t="shared" si="11"/>
        <v/>
      </c>
      <c r="U7" s="2" t="str">
        <f t="shared" si="12"/>
        <v/>
      </c>
      <c r="V7" s="2" t="str">
        <f t="shared" si="13"/>
        <v>-</v>
      </c>
      <c r="W7" s="2" t="str">
        <f t="shared" si="14"/>
        <v>-</v>
      </c>
      <c r="X7" s="2" t="str">
        <f t="shared" si="15"/>
        <v>-</v>
      </c>
      <c r="Y7" s="2" t="str">
        <f t="shared" si="16"/>
        <v>-</v>
      </c>
      <c r="Z7" s="2" t="str">
        <f t="shared" si="17"/>
        <v>-</v>
      </c>
      <c r="AA7" s="2" t="str">
        <f t="shared" si="18"/>
        <v>-</v>
      </c>
      <c r="AB7" s="2" t="str">
        <f t="shared" si="19"/>
        <v>-</v>
      </c>
      <c r="AC7" s="2" t="str">
        <f t="shared" si="20"/>
        <v>-</v>
      </c>
    </row>
    <row r="8" spans="1:29" ht="144" customHeight="1" x14ac:dyDescent="0.25">
      <c r="A8" s="2"/>
      <c r="B8" s="2" t="str">
        <f t="shared" si="0"/>
        <v>RYAN-Burgundy</v>
      </c>
      <c r="C8" s="2" t="str">
        <f>SUBSTITUTE(TRIM(D8&amp;_xlfn.XLOOKUP(F8,Colors!A:A,Colors!C:C,"ERROR",0))," ","")</f>
        <v>RYANBORDEAUX</v>
      </c>
      <c r="D8" s="2" t="s">
        <v>7</v>
      </c>
      <c r="E8" s="2" t="s">
        <v>5</v>
      </c>
      <c r="F8" s="2" t="s">
        <v>214</v>
      </c>
      <c r="G8" s="14">
        <f>_xlfn.XLOOKUP(D8,Prices!A:A,Prices!C:C,"-")</f>
        <v>25.9</v>
      </c>
      <c r="H8" s="14">
        <f>_xlfn.XLOOKUP(D8,Prices!A:A,Prices!D:D,"-")</f>
        <v>64.900000000000006</v>
      </c>
      <c r="I8" s="2" t="s">
        <v>6</v>
      </c>
      <c r="J8" s="2" t="str">
        <f t="shared" si="1"/>
        <v>-</v>
      </c>
      <c r="K8" s="2" t="str">
        <f t="shared" si="2"/>
        <v/>
      </c>
      <c r="L8" s="2" t="str">
        <f t="shared" si="3"/>
        <v/>
      </c>
      <c r="M8" s="2" t="str">
        <f t="shared" si="4"/>
        <v/>
      </c>
      <c r="N8" s="2" t="str">
        <f t="shared" si="5"/>
        <v/>
      </c>
      <c r="O8" s="2" t="str">
        <f t="shared" si="6"/>
        <v/>
      </c>
      <c r="P8" s="2" t="str">
        <f t="shared" si="7"/>
        <v/>
      </c>
      <c r="Q8" s="2" t="str">
        <f t="shared" si="8"/>
        <v/>
      </c>
      <c r="R8" s="2" t="str">
        <f t="shared" si="9"/>
        <v/>
      </c>
      <c r="S8" s="2" t="str">
        <f t="shared" si="10"/>
        <v/>
      </c>
      <c r="T8" s="2" t="str">
        <f t="shared" si="11"/>
        <v/>
      </c>
      <c r="U8" s="2" t="str">
        <f t="shared" si="12"/>
        <v/>
      </c>
      <c r="V8" s="2" t="str">
        <f t="shared" si="13"/>
        <v>-</v>
      </c>
      <c r="W8" s="2" t="str">
        <f t="shared" si="14"/>
        <v>-</v>
      </c>
      <c r="X8" s="2" t="str">
        <f t="shared" si="15"/>
        <v>-</v>
      </c>
      <c r="Y8" s="2" t="str">
        <f t="shared" si="16"/>
        <v>-</v>
      </c>
      <c r="Z8" s="2" t="str">
        <f t="shared" si="17"/>
        <v>-</v>
      </c>
      <c r="AA8" s="2" t="str">
        <f t="shared" si="18"/>
        <v>-</v>
      </c>
      <c r="AB8" s="2" t="str">
        <f t="shared" si="19"/>
        <v>-</v>
      </c>
      <c r="AC8" s="2" t="str">
        <f t="shared" si="20"/>
        <v>-</v>
      </c>
    </row>
    <row r="9" spans="1:29" ht="144" customHeight="1" x14ac:dyDescent="0.25">
      <c r="A9" s="2"/>
      <c r="B9" s="2" t="str">
        <f t="shared" si="0"/>
        <v>RYAN-Taupe</v>
      </c>
      <c r="C9" s="2" t="str">
        <f>SUBSTITUTE(TRIM(D9&amp;_xlfn.XLOOKUP(F9,Colors!A:A,Colors!C:C,"ERROR",0))," ","")</f>
        <v>RYANTAUPE</v>
      </c>
      <c r="D9" s="2" t="s">
        <v>7</v>
      </c>
      <c r="E9" s="2" t="s">
        <v>5</v>
      </c>
      <c r="F9" s="2" t="s">
        <v>203</v>
      </c>
      <c r="G9" s="14">
        <f>_xlfn.XLOOKUP(D9,Prices!A:A,Prices!C:C,"-")</f>
        <v>25.9</v>
      </c>
      <c r="H9" s="14">
        <f>_xlfn.XLOOKUP(D9,Prices!A:A,Prices!D:D,"-")</f>
        <v>64.900000000000006</v>
      </c>
      <c r="I9" s="2" t="s">
        <v>6</v>
      </c>
      <c r="J9" s="2" t="str">
        <f t="shared" si="1"/>
        <v>-</v>
      </c>
      <c r="K9" s="2" t="str">
        <f t="shared" si="2"/>
        <v/>
      </c>
      <c r="L9" s="2" t="str">
        <f t="shared" si="3"/>
        <v/>
      </c>
      <c r="M9" s="2" t="str">
        <f t="shared" si="4"/>
        <v/>
      </c>
      <c r="N9" s="2" t="str">
        <f t="shared" si="5"/>
        <v/>
      </c>
      <c r="O9" s="2" t="str">
        <f t="shared" si="6"/>
        <v/>
      </c>
      <c r="P9" s="2" t="str">
        <f t="shared" si="7"/>
        <v/>
      </c>
      <c r="Q9" s="2" t="str">
        <f t="shared" si="8"/>
        <v/>
      </c>
      <c r="R9" s="2" t="str">
        <f t="shared" si="9"/>
        <v/>
      </c>
      <c r="S9" s="2" t="str">
        <f t="shared" si="10"/>
        <v/>
      </c>
      <c r="T9" s="2" t="str">
        <f t="shared" si="11"/>
        <v/>
      </c>
      <c r="U9" s="2" t="str">
        <f t="shared" si="12"/>
        <v/>
      </c>
      <c r="V9" s="2" t="str">
        <f t="shared" si="13"/>
        <v>-</v>
      </c>
      <c r="W9" s="2" t="str">
        <f t="shared" si="14"/>
        <v>-</v>
      </c>
      <c r="X9" s="2" t="str">
        <f t="shared" si="15"/>
        <v>-</v>
      </c>
      <c r="Y9" s="2" t="str">
        <f t="shared" si="16"/>
        <v>-</v>
      </c>
      <c r="Z9" s="2" t="str">
        <f t="shared" si="17"/>
        <v>-</v>
      </c>
      <c r="AA9" s="2" t="str">
        <f t="shared" si="18"/>
        <v>-</v>
      </c>
      <c r="AB9" s="2" t="str">
        <f t="shared" si="19"/>
        <v>-</v>
      </c>
      <c r="AC9" s="2" t="str">
        <f t="shared" si="20"/>
        <v>-</v>
      </c>
    </row>
    <row r="10" spans="1:29" ht="144" customHeight="1" x14ac:dyDescent="0.25">
      <c r="A10" s="2"/>
      <c r="B10" s="2" t="str">
        <f t="shared" si="0"/>
        <v>GOSLING-Green</v>
      </c>
      <c r="C10" s="2" t="str">
        <f>SUBSTITUTE(TRIM(D10&amp;_xlfn.XLOOKUP(F10,Colors!A:A,Colors!C:C,"ERROR",0))," ","")</f>
        <v>GOSLINGVERT</v>
      </c>
      <c r="D10" s="2" t="s">
        <v>8</v>
      </c>
      <c r="E10" s="2" t="s">
        <v>5</v>
      </c>
      <c r="F10" s="2" t="s">
        <v>215</v>
      </c>
      <c r="G10" s="14">
        <f>_xlfn.XLOOKUP(D10,Prices!A:A,Prices!C:C,"-")</f>
        <v>31.9</v>
      </c>
      <c r="H10" s="14">
        <f>_xlfn.XLOOKUP(D10,Prices!A:A,Prices!D:D,"-")</f>
        <v>79.900000000000006</v>
      </c>
      <c r="I10" s="2" t="s">
        <v>6</v>
      </c>
      <c r="J10" s="2" t="str">
        <f t="shared" si="1"/>
        <v>-</v>
      </c>
      <c r="K10" s="2" t="str">
        <f t="shared" si="2"/>
        <v/>
      </c>
      <c r="L10" s="2" t="str">
        <f t="shared" si="3"/>
        <v/>
      </c>
      <c r="M10" s="2" t="str">
        <f t="shared" si="4"/>
        <v/>
      </c>
      <c r="N10" s="2" t="str">
        <f t="shared" si="5"/>
        <v/>
      </c>
      <c r="O10" s="2" t="str">
        <f t="shared" si="6"/>
        <v/>
      </c>
      <c r="P10" s="2" t="str">
        <f t="shared" si="7"/>
        <v/>
      </c>
      <c r="Q10" s="2" t="str">
        <f t="shared" si="8"/>
        <v/>
      </c>
      <c r="R10" s="2" t="str">
        <f t="shared" si="9"/>
        <v/>
      </c>
      <c r="S10" s="2" t="str">
        <f t="shared" si="10"/>
        <v/>
      </c>
      <c r="T10" s="2" t="str">
        <f t="shared" si="11"/>
        <v/>
      </c>
      <c r="U10" s="2" t="str">
        <f t="shared" si="12"/>
        <v/>
      </c>
      <c r="V10" s="2" t="str">
        <f t="shared" si="13"/>
        <v>-</v>
      </c>
      <c r="W10" s="2" t="str">
        <f t="shared" si="14"/>
        <v>-</v>
      </c>
      <c r="X10" s="2" t="str">
        <f t="shared" si="15"/>
        <v>-</v>
      </c>
      <c r="Y10" s="2" t="str">
        <f t="shared" si="16"/>
        <v>-</v>
      </c>
      <c r="Z10" s="2" t="str">
        <f t="shared" si="17"/>
        <v>-</v>
      </c>
      <c r="AA10" s="2" t="str">
        <f t="shared" si="18"/>
        <v>-</v>
      </c>
      <c r="AB10" s="2" t="str">
        <f t="shared" si="19"/>
        <v>-</v>
      </c>
      <c r="AC10" s="2" t="str">
        <f t="shared" si="20"/>
        <v>-</v>
      </c>
    </row>
    <row r="11" spans="1:29" ht="144" customHeight="1" x14ac:dyDescent="0.25">
      <c r="A11" s="2"/>
      <c r="B11" s="2" t="str">
        <f t="shared" si="0"/>
        <v>GOSLING-Brown</v>
      </c>
      <c r="C11" s="2" t="str">
        <f>SUBSTITUTE(TRIM(D11&amp;_xlfn.XLOOKUP(F11,Colors!A:A,Colors!C:C,"ERROR",0))," ","")</f>
        <v>GOSLINGMARRON</v>
      </c>
      <c r="D11" s="2" t="s">
        <v>8</v>
      </c>
      <c r="E11" s="2" t="s">
        <v>5</v>
      </c>
      <c r="F11" s="2" t="s">
        <v>216</v>
      </c>
      <c r="G11" s="14">
        <f>_xlfn.XLOOKUP(D11,Prices!A:A,Prices!C:C,"-")</f>
        <v>31.9</v>
      </c>
      <c r="H11" s="14">
        <f>_xlfn.XLOOKUP(D11,Prices!A:A,Prices!D:D,"-")</f>
        <v>79.900000000000006</v>
      </c>
      <c r="I11" s="2" t="s">
        <v>6</v>
      </c>
      <c r="J11" s="2" t="str">
        <f t="shared" si="1"/>
        <v>-</v>
      </c>
      <c r="K11" s="2" t="str">
        <f t="shared" si="2"/>
        <v/>
      </c>
      <c r="L11" s="2" t="str">
        <f t="shared" si="3"/>
        <v/>
      </c>
      <c r="M11" s="2" t="str">
        <f t="shared" si="4"/>
        <v/>
      </c>
      <c r="N11" s="2" t="str">
        <f t="shared" si="5"/>
        <v/>
      </c>
      <c r="O11" s="2" t="str">
        <f t="shared" si="6"/>
        <v/>
      </c>
      <c r="P11" s="2" t="str">
        <f t="shared" si="7"/>
        <v/>
      </c>
      <c r="Q11" s="2" t="str">
        <f t="shared" si="8"/>
        <v/>
      </c>
      <c r="R11" s="2" t="str">
        <f t="shared" si="9"/>
        <v/>
      </c>
      <c r="S11" s="2" t="str">
        <f t="shared" si="10"/>
        <v/>
      </c>
      <c r="T11" s="2" t="str">
        <f t="shared" si="11"/>
        <v/>
      </c>
      <c r="U11" s="2" t="str">
        <f t="shared" si="12"/>
        <v/>
      </c>
      <c r="V11" s="2" t="str">
        <f t="shared" si="13"/>
        <v>-</v>
      </c>
      <c r="W11" s="2" t="str">
        <f t="shared" si="14"/>
        <v>-</v>
      </c>
      <c r="X11" s="2" t="str">
        <f t="shared" si="15"/>
        <v>-</v>
      </c>
      <c r="Y11" s="2" t="str">
        <f t="shared" si="16"/>
        <v>-</v>
      </c>
      <c r="Z11" s="2" t="str">
        <f t="shared" si="17"/>
        <v>-</v>
      </c>
      <c r="AA11" s="2" t="str">
        <f t="shared" si="18"/>
        <v>-</v>
      </c>
      <c r="AB11" s="2" t="str">
        <f t="shared" si="19"/>
        <v>-</v>
      </c>
      <c r="AC11" s="2" t="str">
        <f t="shared" si="20"/>
        <v>-</v>
      </c>
    </row>
    <row r="12" spans="1:29" ht="144.19999999999999" customHeight="1" x14ac:dyDescent="0.25">
      <c r="A12" s="2"/>
      <c r="B12" s="2" t="str">
        <f t="shared" si="0"/>
        <v>GOSLING-Burgundy</v>
      </c>
      <c r="C12" s="2" t="str">
        <f>SUBSTITUTE(TRIM(D12&amp;_xlfn.XLOOKUP(F12,Colors!A:A,Colors!C:C,"ERROR",0))," ","")</f>
        <v>GOSLINGBORDEAUX</v>
      </c>
      <c r="D12" s="2" t="s">
        <v>8</v>
      </c>
      <c r="E12" s="2" t="s">
        <v>5</v>
      </c>
      <c r="F12" s="2" t="s">
        <v>214</v>
      </c>
      <c r="G12" s="14">
        <f>_xlfn.XLOOKUP(D12,Prices!A:A,Prices!C:C,"-")</f>
        <v>31.9</v>
      </c>
      <c r="H12" s="14">
        <f>_xlfn.XLOOKUP(D12,Prices!A:A,Prices!D:D,"-")</f>
        <v>79.900000000000006</v>
      </c>
      <c r="I12" s="2" t="s">
        <v>6</v>
      </c>
      <c r="J12" s="2" t="str">
        <f t="shared" si="1"/>
        <v>-</v>
      </c>
      <c r="K12" s="2" t="str">
        <f t="shared" si="2"/>
        <v/>
      </c>
      <c r="L12" s="2" t="str">
        <f t="shared" si="3"/>
        <v/>
      </c>
      <c r="M12" s="2" t="str">
        <f t="shared" si="4"/>
        <v/>
      </c>
      <c r="N12" s="2" t="str">
        <f t="shared" si="5"/>
        <v/>
      </c>
      <c r="O12" s="2" t="str">
        <f t="shared" si="6"/>
        <v/>
      </c>
      <c r="P12" s="2" t="str">
        <f t="shared" si="7"/>
        <v/>
      </c>
      <c r="Q12" s="2" t="str">
        <f t="shared" si="8"/>
        <v/>
      </c>
      <c r="R12" s="2" t="str">
        <f t="shared" si="9"/>
        <v/>
      </c>
      <c r="S12" s="2" t="str">
        <f t="shared" si="10"/>
        <v/>
      </c>
      <c r="T12" s="2" t="str">
        <f t="shared" si="11"/>
        <v/>
      </c>
      <c r="U12" s="2" t="str">
        <f t="shared" si="12"/>
        <v/>
      </c>
      <c r="V12" s="2" t="str">
        <f t="shared" si="13"/>
        <v>-</v>
      </c>
      <c r="W12" s="2" t="str">
        <f t="shared" si="14"/>
        <v>-</v>
      </c>
      <c r="X12" s="2" t="str">
        <f t="shared" si="15"/>
        <v>-</v>
      </c>
      <c r="Y12" s="2" t="str">
        <f t="shared" si="16"/>
        <v>-</v>
      </c>
      <c r="Z12" s="2" t="str">
        <f t="shared" si="17"/>
        <v>-</v>
      </c>
      <c r="AA12" s="2" t="str">
        <f t="shared" si="18"/>
        <v>-</v>
      </c>
      <c r="AB12" s="2" t="str">
        <f t="shared" si="19"/>
        <v>-</v>
      </c>
      <c r="AC12" s="2" t="str">
        <f t="shared" si="20"/>
        <v>-</v>
      </c>
    </row>
    <row r="13" spans="1:29" ht="144" customHeight="1" x14ac:dyDescent="0.25">
      <c r="A13" s="2"/>
      <c r="B13" s="2" t="str">
        <f t="shared" si="0"/>
        <v>GOSLING-Blue</v>
      </c>
      <c r="C13" s="2" t="str">
        <f>SUBSTITUTE(TRIM(D13&amp;_xlfn.XLOOKUP(F13,Colors!A:A,Colors!C:C,"ERROR",0))," ","")</f>
        <v>GOSLINGBLEU</v>
      </c>
      <c r="D13" s="2" t="s">
        <v>8</v>
      </c>
      <c r="E13" s="2" t="s">
        <v>5</v>
      </c>
      <c r="F13" s="2" t="s">
        <v>209</v>
      </c>
      <c r="G13" s="14">
        <f>_xlfn.XLOOKUP(D13,Prices!A:A,Prices!C:C,"-")</f>
        <v>31.9</v>
      </c>
      <c r="H13" s="14">
        <f>_xlfn.XLOOKUP(D13,Prices!A:A,Prices!D:D,"-")</f>
        <v>79.900000000000006</v>
      </c>
      <c r="I13" s="2" t="s">
        <v>6</v>
      </c>
      <c r="J13" s="2" t="str">
        <f t="shared" si="1"/>
        <v>-</v>
      </c>
      <c r="K13" s="2" t="str">
        <f t="shared" si="2"/>
        <v/>
      </c>
      <c r="L13" s="2" t="str">
        <f t="shared" si="3"/>
        <v/>
      </c>
      <c r="M13" s="2" t="str">
        <f t="shared" si="4"/>
        <v/>
      </c>
      <c r="N13" s="2" t="str">
        <f t="shared" si="5"/>
        <v/>
      </c>
      <c r="O13" s="2" t="str">
        <f t="shared" si="6"/>
        <v/>
      </c>
      <c r="P13" s="2" t="str">
        <f t="shared" si="7"/>
        <v/>
      </c>
      <c r="Q13" s="2" t="str">
        <f t="shared" si="8"/>
        <v/>
      </c>
      <c r="R13" s="2" t="str">
        <f t="shared" si="9"/>
        <v/>
      </c>
      <c r="S13" s="2" t="str">
        <f t="shared" si="10"/>
        <v/>
      </c>
      <c r="T13" s="2" t="str">
        <f t="shared" si="11"/>
        <v/>
      </c>
      <c r="U13" s="2" t="str">
        <f t="shared" si="12"/>
        <v/>
      </c>
      <c r="V13" s="2" t="str">
        <f t="shared" si="13"/>
        <v>-</v>
      </c>
      <c r="W13" s="2" t="str">
        <f t="shared" si="14"/>
        <v>-</v>
      </c>
      <c r="X13" s="2" t="str">
        <f t="shared" si="15"/>
        <v>-</v>
      </c>
      <c r="Y13" s="2" t="str">
        <f t="shared" si="16"/>
        <v>-</v>
      </c>
      <c r="Z13" s="2" t="str">
        <f t="shared" si="17"/>
        <v>-</v>
      </c>
      <c r="AA13" s="2" t="str">
        <f t="shared" si="18"/>
        <v>-</v>
      </c>
      <c r="AB13" s="2" t="str">
        <f t="shared" si="19"/>
        <v>-</v>
      </c>
      <c r="AC13" s="2" t="str">
        <f t="shared" si="20"/>
        <v>-</v>
      </c>
    </row>
    <row r="14" spans="1:29" ht="144" customHeight="1" x14ac:dyDescent="0.25">
      <c r="A14" s="2"/>
      <c r="B14" s="2" t="str">
        <f t="shared" si="0"/>
        <v>GRASBERG-Charcoal</v>
      </c>
      <c r="C14" s="2" t="str">
        <f>SUBSTITUTE(TRIM(D14&amp;_xlfn.XLOOKUP(F14,Colors!A:A,Colors!C:C,"ERROR",0))," ","")</f>
        <v>GRASBERGANTH</v>
      </c>
      <c r="D14" s="2" t="s">
        <v>9</v>
      </c>
      <c r="E14" s="2" t="s">
        <v>10</v>
      </c>
      <c r="F14" s="2" t="s">
        <v>181</v>
      </c>
      <c r="G14" s="14">
        <f>_xlfn.XLOOKUP(D14,Prices!A:A,Prices!C:C,"-")</f>
        <v>23.9</v>
      </c>
      <c r="H14" s="14">
        <f>_xlfn.XLOOKUP(D14,Prices!A:A,Prices!D:D,"-")</f>
        <v>59.9</v>
      </c>
      <c r="I14" s="2" t="s">
        <v>6</v>
      </c>
      <c r="J14" s="2" t="str">
        <f t="shared" si="1"/>
        <v>-</v>
      </c>
      <c r="K14" s="2" t="str">
        <f t="shared" si="2"/>
        <v/>
      </c>
      <c r="L14" s="2" t="str">
        <f t="shared" si="3"/>
        <v/>
      </c>
      <c r="M14" s="2" t="str">
        <f t="shared" si="4"/>
        <v/>
      </c>
      <c r="N14" s="2" t="str">
        <f t="shared" si="5"/>
        <v/>
      </c>
      <c r="O14" s="2" t="str">
        <f t="shared" si="6"/>
        <v/>
      </c>
      <c r="P14" s="2" t="str">
        <f t="shared" si="7"/>
        <v/>
      </c>
      <c r="Q14" s="2" t="str">
        <f t="shared" si="8"/>
        <v/>
      </c>
      <c r="R14" s="2" t="str">
        <f t="shared" si="9"/>
        <v/>
      </c>
      <c r="S14" s="2" t="str">
        <f t="shared" si="10"/>
        <v/>
      </c>
      <c r="T14" s="2" t="str">
        <f t="shared" si="11"/>
        <v/>
      </c>
      <c r="U14" s="2" t="str">
        <f t="shared" si="12"/>
        <v/>
      </c>
      <c r="V14" s="2" t="str">
        <f t="shared" si="13"/>
        <v>-</v>
      </c>
      <c r="W14" s="2" t="str">
        <f t="shared" si="14"/>
        <v>-</v>
      </c>
      <c r="X14" s="2" t="str">
        <f t="shared" si="15"/>
        <v>-</v>
      </c>
      <c r="Y14" s="2" t="str">
        <f t="shared" si="16"/>
        <v>-</v>
      </c>
      <c r="Z14" s="2" t="str">
        <f t="shared" si="17"/>
        <v>-</v>
      </c>
      <c r="AA14" s="2" t="str">
        <f t="shared" si="18"/>
        <v>-</v>
      </c>
      <c r="AB14" s="2" t="str">
        <f t="shared" si="19"/>
        <v>-</v>
      </c>
      <c r="AC14" s="2" t="str">
        <f t="shared" si="20"/>
        <v>-</v>
      </c>
    </row>
    <row r="15" spans="1:29" ht="144" customHeight="1" x14ac:dyDescent="0.25">
      <c r="A15" s="2"/>
      <c r="B15" s="2" t="str">
        <f t="shared" si="0"/>
        <v>GRASBERG-Taupe</v>
      </c>
      <c r="C15" s="2" t="str">
        <f>SUBSTITUTE(TRIM(D15&amp;_xlfn.XLOOKUP(F15,Colors!A:A,Colors!C:C,"ERROR",0))," ","")</f>
        <v>GRASBERGTAUPE</v>
      </c>
      <c r="D15" s="2" t="s">
        <v>9</v>
      </c>
      <c r="E15" s="2" t="s">
        <v>10</v>
      </c>
      <c r="F15" s="2" t="s">
        <v>203</v>
      </c>
      <c r="G15" s="14">
        <f>_xlfn.XLOOKUP(D15,Prices!A:A,Prices!C:C,"-")</f>
        <v>23.9</v>
      </c>
      <c r="H15" s="14">
        <f>_xlfn.XLOOKUP(D15,Prices!A:A,Prices!D:D,"-")</f>
        <v>59.9</v>
      </c>
      <c r="I15" s="2" t="s">
        <v>6</v>
      </c>
      <c r="J15" s="2" t="str">
        <f t="shared" si="1"/>
        <v>-</v>
      </c>
      <c r="K15" s="2" t="str">
        <f t="shared" si="2"/>
        <v/>
      </c>
      <c r="L15" s="2" t="str">
        <f t="shared" si="3"/>
        <v/>
      </c>
      <c r="M15" s="2" t="str">
        <f t="shared" si="4"/>
        <v/>
      </c>
      <c r="N15" s="2" t="str">
        <f t="shared" si="5"/>
        <v/>
      </c>
      <c r="O15" s="2" t="str">
        <f t="shared" si="6"/>
        <v/>
      </c>
      <c r="P15" s="2" t="str">
        <f t="shared" si="7"/>
        <v/>
      </c>
      <c r="Q15" s="2" t="str">
        <f t="shared" si="8"/>
        <v/>
      </c>
      <c r="R15" s="2" t="str">
        <f t="shared" si="9"/>
        <v/>
      </c>
      <c r="S15" s="2" t="str">
        <f t="shared" si="10"/>
        <v/>
      </c>
      <c r="T15" s="2" t="str">
        <f t="shared" si="11"/>
        <v/>
      </c>
      <c r="U15" s="2" t="str">
        <f t="shared" si="12"/>
        <v/>
      </c>
      <c r="V15" s="2" t="str">
        <f t="shared" si="13"/>
        <v>-</v>
      </c>
      <c r="W15" s="2" t="str">
        <f t="shared" si="14"/>
        <v>-</v>
      </c>
      <c r="X15" s="2" t="str">
        <f t="shared" si="15"/>
        <v>-</v>
      </c>
      <c r="Y15" s="2" t="str">
        <f t="shared" si="16"/>
        <v>-</v>
      </c>
      <c r="Z15" s="2" t="str">
        <f t="shared" si="17"/>
        <v>-</v>
      </c>
      <c r="AA15" s="2" t="str">
        <f t="shared" si="18"/>
        <v>-</v>
      </c>
      <c r="AB15" s="2" t="str">
        <f t="shared" si="19"/>
        <v>-</v>
      </c>
      <c r="AC15" s="2" t="str">
        <f t="shared" si="20"/>
        <v>-</v>
      </c>
    </row>
    <row r="16" spans="1:29" ht="144" customHeight="1" x14ac:dyDescent="0.25">
      <c r="A16" s="2"/>
      <c r="B16" s="2" t="str">
        <f t="shared" si="0"/>
        <v>GRASBERG-Navy</v>
      </c>
      <c r="C16" s="2" t="str">
        <f>SUBSTITUTE(TRIM(D16&amp;_xlfn.XLOOKUP(F16,Colors!A:A,Colors!C:C,"ERROR",0))," ","")</f>
        <v>GRASBERGMARINE</v>
      </c>
      <c r="D16" s="2" t="s">
        <v>9</v>
      </c>
      <c r="E16" s="2" t="s">
        <v>10</v>
      </c>
      <c r="F16" s="2" t="s">
        <v>69</v>
      </c>
      <c r="G16" s="14">
        <f>_xlfn.XLOOKUP(D16,Prices!A:A,Prices!C:C,"-")</f>
        <v>23.9</v>
      </c>
      <c r="H16" s="14">
        <f>_xlfn.XLOOKUP(D16,Prices!A:A,Prices!D:D,"-")</f>
        <v>59.9</v>
      </c>
      <c r="I16" s="2" t="s">
        <v>6</v>
      </c>
      <c r="J16" s="2" t="str">
        <f t="shared" si="1"/>
        <v>-</v>
      </c>
      <c r="K16" s="2" t="str">
        <f t="shared" si="2"/>
        <v/>
      </c>
      <c r="L16" s="2" t="str">
        <f t="shared" si="3"/>
        <v/>
      </c>
      <c r="M16" s="2" t="str">
        <f t="shared" si="4"/>
        <v/>
      </c>
      <c r="N16" s="2" t="str">
        <f t="shared" si="5"/>
        <v/>
      </c>
      <c r="O16" s="2" t="str">
        <f t="shared" si="6"/>
        <v/>
      </c>
      <c r="P16" s="2" t="str">
        <f t="shared" si="7"/>
        <v/>
      </c>
      <c r="Q16" s="2" t="str">
        <f t="shared" si="8"/>
        <v/>
      </c>
      <c r="R16" s="2" t="str">
        <f t="shared" si="9"/>
        <v/>
      </c>
      <c r="S16" s="2" t="str">
        <f t="shared" si="10"/>
        <v/>
      </c>
      <c r="T16" s="2" t="str">
        <f t="shared" si="11"/>
        <v/>
      </c>
      <c r="U16" s="2" t="str">
        <f t="shared" si="12"/>
        <v/>
      </c>
      <c r="V16" s="2" t="str">
        <f t="shared" si="13"/>
        <v>-</v>
      </c>
      <c r="W16" s="2" t="str">
        <f t="shared" si="14"/>
        <v>-</v>
      </c>
      <c r="X16" s="2" t="str">
        <f t="shared" si="15"/>
        <v>-</v>
      </c>
      <c r="Y16" s="2" t="str">
        <f t="shared" si="16"/>
        <v>-</v>
      </c>
      <c r="Z16" s="2" t="str">
        <f t="shared" si="17"/>
        <v>-</v>
      </c>
      <c r="AA16" s="2" t="str">
        <f t="shared" si="18"/>
        <v>-</v>
      </c>
      <c r="AB16" s="2" t="str">
        <f t="shared" si="19"/>
        <v>-</v>
      </c>
      <c r="AC16" s="2" t="str">
        <f t="shared" si="20"/>
        <v>-</v>
      </c>
    </row>
    <row r="17" spans="1:29" ht="144.19999999999999" customHeight="1" x14ac:dyDescent="0.25">
      <c r="A17" s="2"/>
      <c r="B17" s="2" t="str">
        <f t="shared" si="0"/>
        <v>GRASBERG-Brown</v>
      </c>
      <c r="C17" s="2" t="str">
        <f>SUBSTITUTE(TRIM(D17&amp;_xlfn.XLOOKUP(F17,Colors!A:A,Colors!C:C,"ERROR",0))," ","")</f>
        <v>GRASBERGMARRON</v>
      </c>
      <c r="D17" s="2" t="s">
        <v>9</v>
      </c>
      <c r="E17" s="2" t="s">
        <v>10</v>
      </c>
      <c r="F17" s="2" t="s">
        <v>216</v>
      </c>
      <c r="G17" s="14">
        <f>_xlfn.XLOOKUP(D17,Prices!A:A,Prices!C:C,"-")</f>
        <v>23.9</v>
      </c>
      <c r="H17" s="14">
        <f>_xlfn.XLOOKUP(D17,Prices!A:A,Prices!D:D,"-")</f>
        <v>59.9</v>
      </c>
      <c r="I17" s="2" t="s">
        <v>6</v>
      </c>
      <c r="J17" s="2" t="str">
        <f t="shared" si="1"/>
        <v>-</v>
      </c>
      <c r="K17" s="2" t="str">
        <f t="shared" si="2"/>
        <v/>
      </c>
      <c r="L17" s="2" t="str">
        <f t="shared" si="3"/>
        <v/>
      </c>
      <c r="M17" s="2" t="str">
        <f t="shared" si="4"/>
        <v/>
      </c>
      <c r="N17" s="2" t="str">
        <f t="shared" si="5"/>
        <v/>
      </c>
      <c r="O17" s="2" t="str">
        <f t="shared" si="6"/>
        <v/>
      </c>
      <c r="P17" s="2" t="str">
        <f t="shared" si="7"/>
        <v/>
      </c>
      <c r="Q17" s="2" t="str">
        <f t="shared" si="8"/>
        <v/>
      </c>
      <c r="R17" s="2" t="str">
        <f t="shared" si="9"/>
        <v/>
      </c>
      <c r="S17" s="2" t="str">
        <f t="shared" si="10"/>
        <v/>
      </c>
      <c r="T17" s="2" t="str">
        <f t="shared" si="11"/>
        <v/>
      </c>
      <c r="U17" s="2" t="str">
        <f t="shared" si="12"/>
        <v/>
      </c>
      <c r="V17" s="2" t="str">
        <f t="shared" si="13"/>
        <v>-</v>
      </c>
      <c r="W17" s="2" t="str">
        <f t="shared" si="14"/>
        <v>-</v>
      </c>
      <c r="X17" s="2" t="str">
        <f t="shared" si="15"/>
        <v>-</v>
      </c>
      <c r="Y17" s="2" t="str">
        <f t="shared" si="16"/>
        <v>-</v>
      </c>
      <c r="Z17" s="2" t="str">
        <f t="shared" si="17"/>
        <v>-</v>
      </c>
      <c r="AA17" s="2" t="str">
        <f t="shared" si="18"/>
        <v>-</v>
      </c>
      <c r="AB17" s="2" t="str">
        <f t="shared" si="19"/>
        <v>-</v>
      </c>
      <c r="AC17" s="2" t="str">
        <f t="shared" si="20"/>
        <v>-</v>
      </c>
    </row>
    <row r="18" spans="1:29" ht="144" customHeight="1" x14ac:dyDescent="0.25">
      <c r="A18" s="2"/>
      <c r="B18" s="2" t="str">
        <f t="shared" si="0"/>
        <v>GRASBERG-Black</v>
      </c>
      <c r="C18" s="2" t="str">
        <f>SUBSTITUTE(TRIM(D18&amp;_xlfn.XLOOKUP(F18,Colors!A:A,Colors!C:C,"ERROR",0))," ","")</f>
        <v>GRASBERGNOIR</v>
      </c>
      <c r="D18" s="2" t="s">
        <v>9</v>
      </c>
      <c r="E18" s="2" t="s">
        <v>10</v>
      </c>
      <c r="F18" s="2" t="s">
        <v>105</v>
      </c>
      <c r="G18" s="14">
        <f>_xlfn.XLOOKUP(D18,Prices!A:A,Prices!C:C,"-")</f>
        <v>23.9</v>
      </c>
      <c r="H18" s="14">
        <f>_xlfn.XLOOKUP(D18,Prices!A:A,Prices!D:D,"-")</f>
        <v>59.9</v>
      </c>
      <c r="I18" s="2" t="s">
        <v>6</v>
      </c>
      <c r="J18" s="2" t="str">
        <f t="shared" si="1"/>
        <v>-</v>
      </c>
      <c r="K18" s="2" t="str">
        <f t="shared" si="2"/>
        <v/>
      </c>
      <c r="L18" s="2" t="str">
        <f t="shared" si="3"/>
        <v/>
      </c>
      <c r="M18" s="2" t="str">
        <f t="shared" si="4"/>
        <v/>
      </c>
      <c r="N18" s="2" t="str">
        <f t="shared" si="5"/>
        <v/>
      </c>
      <c r="O18" s="2" t="str">
        <f t="shared" si="6"/>
        <v/>
      </c>
      <c r="P18" s="2" t="str">
        <f t="shared" si="7"/>
        <v/>
      </c>
      <c r="Q18" s="2" t="str">
        <f t="shared" si="8"/>
        <v/>
      </c>
      <c r="R18" s="2" t="str">
        <f t="shared" si="9"/>
        <v/>
      </c>
      <c r="S18" s="2" t="str">
        <f t="shared" si="10"/>
        <v/>
      </c>
      <c r="T18" s="2" t="str">
        <f t="shared" si="11"/>
        <v/>
      </c>
      <c r="U18" s="2" t="str">
        <f t="shared" si="12"/>
        <v/>
      </c>
      <c r="V18" s="2" t="str">
        <f t="shared" si="13"/>
        <v>-</v>
      </c>
      <c r="W18" s="2" t="str">
        <f t="shared" si="14"/>
        <v>-</v>
      </c>
      <c r="X18" s="2" t="str">
        <f t="shared" si="15"/>
        <v>-</v>
      </c>
      <c r="Y18" s="2" t="str">
        <f t="shared" si="16"/>
        <v>-</v>
      </c>
      <c r="Z18" s="2" t="str">
        <f t="shared" si="17"/>
        <v>-</v>
      </c>
      <c r="AA18" s="2" t="str">
        <f t="shared" si="18"/>
        <v>-</v>
      </c>
      <c r="AB18" s="2" t="str">
        <f t="shared" si="19"/>
        <v>-</v>
      </c>
      <c r="AC18" s="2" t="str">
        <f t="shared" si="20"/>
        <v>-</v>
      </c>
    </row>
    <row r="19" spans="1:29" ht="144" customHeight="1" x14ac:dyDescent="0.25">
      <c r="A19" s="2"/>
      <c r="B19" s="2" t="str">
        <f t="shared" si="0"/>
        <v>VINSON-Black</v>
      </c>
      <c r="C19" s="2" t="str">
        <f>SUBSTITUTE(TRIM(D19&amp;_xlfn.XLOOKUP(F19,Colors!A:A,Colors!C:C,"ERROR",0))," ","")</f>
        <v>VINSONNOIR</v>
      </c>
      <c r="D19" s="2" t="s">
        <v>11</v>
      </c>
      <c r="E19" s="2" t="s">
        <v>12</v>
      </c>
      <c r="F19" s="2" t="s">
        <v>105</v>
      </c>
      <c r="G19" s="14">
        <f>_xlfn.XLOOKUP(D19,Prices!A:A,Prices!C:C,"-")</f>
        <v>25.9</v>
      </c>
      <c r="H19" s="14">
        <f>_xlfn.XLOOKUP(D19,Prices!A:A,Prices!D:D,"-")</f>
        <v>64.900000000000006</v>
      </c>
      <c r="I19" s="2" t="s">
        <v>6</v>
      </c>
      <c r="J19" s="2" t="str">
        <f t="shared" si="1"/>
        <v>-</v>
      </c>
      <c r="K19" s="2" t="str">
        <f t="shared" si="2"/>
        <v/>
      </c>
      <c r="L19" s="2" t="str">
        <f t="shared" si="3"/>
        <v/>
      </c>
      <c r="M19" s="2" t="str">
        <f t="shared" si="4"/>
        <v/>
      </c>
      <c r="N19" s="2" t="str">
        <f t="shared" si="5"/>
        <v/>
      </c>
      <c r="O19" s="2" t="str">
        <f t="shared" si="6"/>
        <v/>
      </c>
      <c r="P19" s="2" t="str">
        <f t="shared" si="7"/>
        <v/>
      </c>
      <c r="Q19" s="2" t="str">
        <f t="shared" si="8"/>
        <v/>
      </c>
      <c r="R19" s="2" t="str">
        <f t="shared" si="9"/>
        <v/>
      </c>
      <c r="S19" s="2" t="str">
        <f t="shared" si="10"/>
        <v/>
      </c>
      <c r="T19" s="2" t="str">
        <f t="shared" si="11"/>
        <v/>
      </c>
      <c r="U19" s="2" t="str">
        <f t="shared" si="12"/>
        <v/>
      </c>
      <c r="V19" s="2" t="str">
        <f t="shared" si="13"/>
        <v>-</v>
      </c>
      <c r="W19" s="2" t="str">
        <f t="shared" si="14"/>
        <v>-</v>
      </c>
      <c r="X19" s="2" t="str">
        <f t="shared" si="15"/>
        <v>-</v>
      </c>
      <c r="Y19" s="2" t="str">
        <f t="shared" si="16"/>
        <v>-</v>
      </c>
      <c r="Z19" s="2" t="str">
        <f t="shared" si="17"/>
        <v>-</v>
      </c>
      <c r="AA19" s="2" t="str">
        <f t="shared" si="18"/>
        <v>-</v>
      </c>
      <c r="AB19" s="2" t="str">
        <f t="shared" si="19"/>
        <v>-</v>
      </c>
      <c r="AC19" s="2" t="str">
        <f t="shared" si="20"/>
        <v>-</v>
      </c>
    </row>
    <row r="20" spans="1:29" ht="144" customHeight="1" x14ac:dyDescent="0.25">
      <c r="A20" s="2"/>
      <c r="B20" s="2" t="str">
        <f t="shared" si="0"/>
        <v>VINSON-Burgundy</v>
      </c>
      <c r="C20" s="2" t="str">
        <f>SUBSTITUTE(TRIM(D20&amp;_xlfn.XLOOKUP(F20,Colors!A:A,Colors!C:C,"ERROR",0))," ","")</f>
        <v>VINSONBORDEAUX</v>
      </c>
      <c r="D20" s="2" t="s">
        <v>11</v>
      </c>
      <c r="E20" s="2" t="s">
        <v>12</v>
      </c>
      <c r="F20" s="2" t="s">
        <v>214</v>
      </c>
      <c r="G20" s="14">
        <f>_xlfn.XLOOKUP(D20,Prices!A:A,Prices!C:C,"-")</f>
        <v>25.9</v>
      </c>
      <c r="H20" s="14">
        <f>_xlfn.XLOOKUP(D20,Prices!A:A,Prices!D:D,"-")</f>
        <v>64.900000000000006</v>
      </c>
      <c r="I20" s="2" t="s">
        <v>6</v>
      </c>
      <c r="J20" s="2" t="str">
        <f t="shared" si="1"/>
        <v>-</v>
      </c>
      <c r="K20" s="2" t="str">
        <f t="shared" si="2"/>
        <v/>
      </c>
      <c r="L20" s="2" t="str">
        <f t="shared" si="3"/>
        <v/>
      </c>
      <c r="M20" s="2" t="str">
        <f t="shared" si="4"/>
        <v/>
      </c>
      <c r="N20" s="2" t="str">
        <f t="shared" si="5"/>
        <v/>
      </c>
      <c r="O20" s="2" t="str">
        <f t="shared" si="6"/>
        <v/>
      </c>
      <c r="P20" s="2" t="str">
        <f t="shared" si="7"/>
        <v/>
      </c>
      <c r="Q20" s="2" t="str">
        <f t="shared" si="8"/>
        <v/>
      </c>
      <c r="R20" s="2" t="str">
        <f t="shared" si="9"/>
        <v/>
      </c>
      <c r="S20" s="2" t="str">
        <f t="shared" si="10"/>
        <v/>
      </c>
      <c r="T20" s="2" t="str">
        <f t="shared" si="11"/>
        <v/>
      </c>
      <c r="U20" s="2" t="str">
        <f t="shared" si="12"/>
        <v/>
      </c>
      <c r="V20" s="2" t="str">
        <f t="shared" si="13"/>
        <v>-</v>
      </c>
      <c r="W20" s="2" t="str">
        <f t="shared" si="14"/>
        <v>-</v>
      </c>
      <c r="X20" s="2" t="str">
        <f t="shared" si="15"/>
        <v>-</v>
      </c>
      <c r="Y20" s="2" t="str">
        <f t="shared" si="16"/>
        <v>-</v>
      </c>
      <c r="Z20" s="2" t="str">
        <f t="shared" si="17"/>
        <v>-</v>
      </c>
      <c r="AA20" s="2" t="str">
        <f t="shared" si="18"/>
        <v>-</v>
      </c>
      <c r="AB20" s="2" t="str">
        <f t="shared" si="19"/>
        <v>-</v>
      </c>
      <c r="AC20" s="2" t="str">
        <f t="shared" si="20"/>
        <v>-</v>
      </c>
    </row>
    <row r="21" spans="1:29" ht="144.19999999999999" customHeight="1" x14ac:dyDescent="0.25">
      <c r="A21" s="2"/>
      <c r="B21" s="2" t="str">
        <f t="shared" si="0"/>
        <v>VINSON-Green</v>
      </c>
      <c r="C21" s="2" t="str">
        <f>SUBSTITUTE(TRIM(D21&amp;_xlfn.XLOOKUP(F21,Colors!A:A,Colors!C:C,"ERROR",0))," ","")</f>
        <v>VINSONVERT</v>
      </c>
      <c r="D21" s="2" t="s">
        <v>11</v>
      </c>
      <c r="E21" s="2" t="s">
        <v>12</v>
      </c>
      <c r="F21" s="2" t="s">
        <v>215</v>
      </c>
      <c r="G21" s="14">
        <f>_xlfn.XLOOKUP(D21,Prices!A:A,Prices!C:C,"-")</f>
        <v>25.9</v>
      </c>
      <c r="H21" s="14">
        <f>_xlfn.XLOOKUP(D21,Prices!A:A,Prices!D:D,"-")</f>
        <v>64.900000000000006</v>
      </c>
      <c r="I21" s="2" t="s">
        <v>6</v>
      </c>
      <c r="J21" s="2" t="str">
        <f t="shared" si="1"/>
        <v>-</v>
      </c>
      <c r="K21" s="2" t="str">
        <f t="shared" si="2"/>
        <v/>
      </c>
      <c r="L21" s="2" t="str">
        <f t="shared" si="3"/>
        <v/>
      </c>
      <c r="M21" s="2" t="str">
        <f t="shared" si="4"/>
        <v/>
      </c>
      <c r="N21" s="2" t="str">
        <f t="shared" si="5"/>
        <v/>
      </c>
      <c r="O21" s="2" t="str">
        <f t="shared" si="6"/>
        <v/>
      </c>
      <c r="P21" s="2" t="str">
        <f t="shared" si="7"/>
        <v/>
      </c>
      <c r="Q21" s="2" t="str">
        <f t="shared" si="8"/>
        <v/>
      </c>
      <c r="R21" s="2" t="str">
        <f t="shared" si="9"/>
        <v/>
      </c>
      <c r="S21" s="2" t="str">
        <f t="shared" si="10"/>
        <v/>
      </c>
      <c r="T21" s="2" t="str">
        <f t="shared" si="11"/>
        <v/>
      </c>
      <c r="U21" s="2" t="str">
        <f t="shared" si="12"/>
        <v/>
      </c>
      <c r="V21" s="2" t="str">
        <f t="shared" si="13"/>
        <v>-</v>
      </c>
      <c r="W21" s="2" t="str">
        <f t="shared" si="14"/>
        <v>-</v>
      </c>
      <c r="X21" s="2" t="str">
        <f t="shared" si="15"/>
        <v>-</v>
      </c>
      <c r="Y21" s="2" t="str">
        <f t="shared" si="16"/>
        <v>-</v>
      </c>
      <c r="Z21" s="2" t="str">
        <f t="shared" si="17"/>
        <v>-</v>
      </c>
      <c r="AA21" s="2" t="str">
        <f t="shared" si="18"/>
        <v>-</v>
      </c>
      <c r="AB21" s="2" t="str">
        <f t="shared" si="19"/>
        <v>-</v>
      </c>
      <c r="AC21" s="2" t="str">
        <f t="shared" si="20"/>
        <v>-</v>
      </c>
    </row>
    <row r="22" spans="1:29" ht="144" customHeight="1" x14ac:dyDescent="0.25">
      <c r="A22" s="2"/>
      <c r="B22" s="2" t="str">
        <f t="shared" si="0"/>
        <v>VINSON-Navy</v>
      </c>
      <c r="C22" s="2" t="str">
        <f>SUBSTITUTE(TRIM(D22&amp;_xlfn.XLOOKUP(F22,Colors!A:A,Colors!C:C,"ERROR",0))," ","")</f>
        <v>VINSONMARINE</v>
      </c>
      <c r="D22" s="2" t="s">
        <v>11</v>
      </c>
      <c r="E22" s="2" t="s">
        <v>12</v>
      </c>
      <c r="F22" s="2" t="s">
        <v>69</v>
      </c>
      <c r="G22" s="14">
        <f>_xlfn.XLOOKUP(D22,Prices!A:A,Prices!C:C,"-")</f>
        <v>25.9</v>
      </c>
      <c r="H22" s="14">
        <f>_xlfn.XLOOKUP(D22,Prices!A:A,Prices!D:D,"-")</f>
        <v>64.900000000000006</v>
      </c>
      <c r="I22" s="2" t="s">
        <v>6</v>
      </c>
      <c r="J22" s="2" t="str">
        <f t="shared" si="1"/>
        <v>-</v>
      </c>
      <c r="K22" s="2" t="str">
        <f t="shared" si="2"/>
        <v/>
      </c>
      <c r="L22" s="2" t="str">
        <f t="shared" si="3"/>
        <v/>
      </c>
      <c r="M22" s="2" t="str">
        <f t="shared" si="4"/>
        <v/>
      </c>
      <c r="N22" s="2" t="str">
        <f t="shared" si="5"/>
        <v/>
      </c>
      <c r="O22" s="2" t="str">
        <f t="shared" si="6"/>
        <v/>
      </c>
      <c r="P22" s="2" t="str">
        <f t="shared" si="7"/>
        <v/>
      </c>
      <c r="Q22" s="2" t="str">
        <f t="shared" si="8"/>
        <v/>
      </c>
      <c r="R22" s="2" t="str">
        <f t="shared" si="9"/>
        <v/>
      </c>
      <c r="S22" s="2" t="str">
        <f t="shared" si="10"/>
        <v/>
      </c>
      <c r="T22" s="2" t="str">
        <f t="shared" si="11"/>
        <v/>
      </c>
      <c r="U22" s="2" t="str">
        <f t="shared" si="12"/>
        <v/>
      </c>
      <c r="V22" s="2" t="str">
        <f t="shared" si="13"/>
        <v>-</v>
      </c>
      <c r="W22" s="2" t="str">
        <f t="shared" si="14"/>
        <v>-</v>
      </c>
      <c r="X22" s="2" t="str">
        <f t="shared" si="15"/>
        <v>-</v>
      </c>
      <c r="Y22" s="2" t="str">
        <f t="shared" si="16"/>
        <v>-</v>
      </c>
      <c r="Z22" s="2" t="str">
        <f t="shared" si="17"/>
        <v>-</v>
      </c>
      <c r="AA22" s="2" t="str">
        <f t="shared" si="18"/>
        <v>-</v>
      </c>
      <c r="AB22" s="2" t="str">
        <f t="shared" si="19"/>
        <v>-</v>
      </c>
      <c r="AC22" s="2" t="str">
        <f t="shared" si="20"/>
        <v>-</v>
      </c>
    </row>
    <row r="23" spans="1:29" ht="144.19999999999999" customHeight="1" x14ac:dyDescent="0.25">
      <c r="A23" s="2"/>
      <c r="B23" s="2" t="str">
        <f t="shared" si="0"/>
        <v>EMERSON-Green</v>
      </c>
      <c r="C23" s="2" t="str">
        <f>SUBSTITUTE(TRIM(D23&amp;_xlfn.XLOOKUP(F23,Colors!A:A,Colors!C:C,"ERROR",0))," ","")</f>
        <v>EMERSONVERT</v>
      </c>
      <c r="D23" s="2" t="s">
        <v>13</v>
      </c>
      <c r="E23" s="2" t="s">
        <v>14</v>
      </c>
      <c r="F23" s="2" t="s">
        <v>215</v>
      </c>
      <c r="G23" s="14">
        <f>_xlfn.XLOOKUP(D23,Prices!A:A,Prices!C:C,"-")</f>
        <v>23.9</v>
      </c>
      <c r="H23" s="14">
        <f>_xlfn.XLOOKUP(D23,Prices!A:A,Prices!D:D,"-")</f>
        <v>59.9</v>
      </c>
      <c r="I23" s="2" t="s">
        <v>6</v>
      </c>
      <c r="J23" s="2" t="str">
        <f t="shared" si="1"/>
        <v>-</v>
      </c>
      <c r="K23" s="2" t="str">
        <f t="shared" si="2"/>
        <v/>
      </c>
      <c r="L23" s="2" t="str">
        <f t="shared" si="3"/>
        <v/>
      </c>
      <c r="M23" s="2" t="str">
        <f t="shared" si="4"/>
        <v/>
      </c>
      <c r="N23" s="2" t="str">
        <f t="shared" si="5"/>
        <v/>
      </c>
      <c r="O23" s="2" t="str">
        <f t="shared" si="6"/>
        <v/>
      </c>
      <c r="P23" s="2" t="str">
        <f t="shared" si="7"/>
        <v/>
      </c>
      <c r="Q23" s="2" t="str">
        <f t="shared" si="8"/>
        <v/>
      </c>
      <c r="R23" s="2" t="str">
        <f t="shared" si="9"/>
        <v/>
      </c>
      <c r="S23" s="2" t="str">
        <f t="shared" si="10"/>
        <v/>
      </c>
      <c r="T23" s="2" t="str">
        <f t="shared" si="11"/>
        <v/>
      </c>
      <c r="U23" s="2" t="str">
        <f t="shared" si="12"/>
        <v/>
      </c>
      <c r="V23" s="2" t="str">
        <f t="shared" si="13"/>
        <v>-</v>
      </c>
      <c r="W23" s="2" t="str">
        <f t="shared" si="14"/>
        <v>-</v>
      </c>
      <c r="X23" s="2" t="str">
        <f t="shared" si="15"/>
        <v>-</v>
      </c>
      <c r="Y23" s="2" t="str">
        <f t="shared" si="16"/>
        <v>-</v>
      </c>
      <c r="Z23" s="2" t="str">
        <f t="shared" si="17"/>
        <v>-</v>
      </c>
      <c r="AA23" s="2" t="str">
        <f t="shared" si="18"/>
        <v>-</v>
      </c>
      <c r="AB23" s="2" t="str">
        <f t="shared" si="19"/>
        <v>-</v>
      </c>
      <c r="AC23" s="2" t="str">
        <f t="shared" si="20"/>
        <v>-</v>
      </c>
    </row>
    <row r="24" spans="1:29" ht="144" customHeight="1" x14ac:dyDescent="0.25">
      <c r="A24" s="2"/>
      <c r="B24" s="2" t="str">
        <f t="shared" si="0"/>
        <v>EMERSON-Brown</v>
      </c>
      <c r="C24" s="2" t="str">
        <f>SUBSTITUTE(TRIM(D24&amp;_xlfn.XLOOKUP(F24,Colors!A:A,Colors!C:C,"ERROR",0))," ","")</f>
        <v>EMERSONMARRON</v>
      </c>
      <c r="D24" s="2" t="s">
        <v>13</v>
      </c>
      <c r="E24" s="2" t="s">
        <v>14</v>
      </c>
      <c r="F24" s="2" t="s">
        <v>216</v>
      </c>
      <c r="G24" s="14">
        <f>_xlfn.XLOOKUP(D24,Prices!A:A,Prices!C:C,"-")</f>
        <v>23.9</v>
      </c>
      <c r="H24" s="14">
        <f>_xlfn.XLOOKUP(D24,Prices!A:A,Prices!D:D,"-")</f>
        <v>59.9</v>
      </c>
      <c r="I24" s="2" t="s">
        <v>6</v>
      </c>
      <c r="J24" s="2" t="str">
        <f t="shared" si="1"/>
        <v>-</v>
      </c>
      <c r="K24" s="2" t="str">
        <f t="shared" si="2"/>
        <v/>
      </c>
      <c r="L24" s="2" t="str">
        <f t="shared" si="3"/>
        <v/>
      </c>
      <c r="M24" s="2" t="str">
        <f t="shared" si="4"/>
        <v/>
      </c>
      <c r="N24" s="2" t="str">
        <f t="shared" si="5"/>
        <v/>
      </c>
      <c r="O24" s="2" t="str">
        <f t="shared" si="6"/>
        <v/>
      </c>
      <c r="P24" s="2" t="str">
        <f t="shared" si="7"/>
        <v/>
      </c>
      <c r="Q24" s="2" t="str">
        <f t="shared" si="8"/>
        <v/>
      </c>
      <c r="R24" s="2" t="str">
        <f t="shared" si="9"/>
        <v/>
      </c>
      <c r="S24" s="2" t="str">
        <f t="shared" si="10"/>
        <v/>
      </c>
      <c r="T24" s="2" t="str">
        <f t="shared" si="11"/>
        <v/>
      </c>
      <c r="U24" s="2" t="str">
        <f t="shared" si="12"/>
        <v/>
      </c>
      <c r="V24" s="2" t="str">
        <f t="shared" si="13"/>
        <v>-</v>
      </c>
      <c r="W24" s="2" t="str">
        <f t="shared" si="14"/>
        <v>-</v>
      </c>
      <c r="X24" s="2" t="str">
        <f t="shared" si="15"/>
        <v>-</v>
      </c>
      <c r="Y24" s="2" t="str">
        <f t="shared" si="16"/>
        <v>-</v>
      </c>
      <c r="Z24" s="2" t="str">
        <f t="shared" si="17"/>
        <v>-</v>
      </c>
      <c r="AA24" s="2" t="str">
        <f t="shared" si="18"/>
        <v>-</v>
      </c>
      <c r="AB24" s="2" t="str">
        <f t="shared" si="19"/>
        <v>-</v>
      </c>
      <c r="AC24" s="2" t="str">
        <f t="shared" si="20"/>
        <v>-</v>
      </c>
    </row>
    <row r="25" spans="1:29" ht="144" customHeight="1" x14ac:dyDescent="0.25">
      <c r="A25" s="2"/>
      <c r="B25" s="2" t="str">
        <f t="shared" si="0"/>
        <v>LIGURE-Beige</v>
      </c>
      <c r="C25" s="2" t="str">
        <f>SUBSTITUTE(TRIM(D25&amp;_xlfn.XLOOKUP(F25,Colors!A:A,Colors!C:C,"ERROR",0))," ","")</f>
        <v>LIGUREBEIGE</v>
      </c>
      <c r="D25" s="2" t="s">
        <v>271</v>
      </c>
      <c r="E25" s="2" t="s">
        <v>15</v>
      </c>
      <c r="F25" s="2" t="s">
        <v>202</v>
      </c>
      <c r="G25" s="14">
        <f>_xlfn.XLOOKUP(D25,Prices!A:A,Prices!C:C,"-")</f>
        <v>17.899999999999999</v>
      </c>
      <c r="H25" s="14">
        <f>_xlfn.XLOOKUP(D25,Prices!A:A,Prices!D:D,"-")</f>
        <v>44.9</v>
      </c>
      <c r="I25" s="2" t="s">
        <v>16</v>
      </c>
      <c r="J25" s="2" t="str">
        <f t="shared" si="1"/>
        <v>-</v>
      </c>
      <c r="K25" s="2" t="str">
        <f t="shared" si="2"/>
        <v>-</v>
      </c>
      <c r="L25" s="2" t="str">
        <f t="shared" si="3"/>
        <v>-</v>
      </c>
      <c r="M25" s="2" t="str">
        <f t="shared" si="4"/>
        <v/>
      </c>
      <c r="N25" s="2" t="str">
        <f t="shared" si="5"/>
        <v>-</v>
      </c>
      <c r="O25" s="2" t="str">
        <f t="shared" si="6"/>
        <v/>
      </c>
      <c r="P25" s="2" t="str">
        <f t="shared" si="7"/>
        <v>-</v>
      </c>
      <c r="Q25" s="2" t="str">
        <f t="shared" si="8"/>
        <v/>
      </c>
      <c r="R25" s="2" t="str">
        <f t="shared" si="9"/>
        <v>-</v>
      </c>
      <c r="S25" s="2" t="str">
        <f t="shared" si="10"/>
        <v>-</v>
      </c>
      <c r="T25" s="2" t="str">
        <f t="shared" si="11"/>
        <v>-</v>
      </c>
      <c r="U25" s="2" t="str">
        <f t="shared" si="12"/>
        <v>-</v>
      </c>
      <c r="V25" s="2" t="str">
        <f t="shared" si="13"/>
        <v>-</v>
      </c>
      <c r="W25" s="2" t="str">
        <f t="shared" si="14"/>
        <v>-</v>
      </c>
      <c r="X25" s="2" t="str">
        <f t="shared" si="15"/>
        <v>-</v>
      </c>
      <c r="Y25" s="2" t="str">
        <f t="shared" si="16"/>
        <v>-</v>
      </c>
      <c r="Z25" s="2" t="str">
        <f t="shared" si="17"/>
        <v>-</v>
      </c>
      <c r="AA25" s="2" t="str">
        <f t="shared" si="18"/>
        <v>-</v>
      </c>
      <c r="AB25" s="2" t="str">
        <f t="shared" si="19"/>
        <v>-</v>
      </c>
      <c r="AC25" s="2" t="str">
        <f t="shared" si="20"/>
        <v>-</v>
      </c>
    </row>
    <row r="26" spans="1:29" ht="144" customHeight="1" x14ac:dyDescent="0.25">
      <c r="A26" s="2"/>
      <c r="B26" s="2" t="str">
        <f t="shared" si="0"/>
        <v>LIGURE-Grey</v>
      </c>
      <c r="C26" s="2" t="str">
        <f>SUBSTITUTE(TRIM(D26&amp;_xlfn.XLOOKUP(F26,Colors!A:A,Colors!C:C,"ERROR",0))," ","")</f>
        <v>LIGUREGRIS</v>
      </c>
      <c r="D26" s="2" t="s">
        <v>271</v>
      </c>
      <c r="E26" s="2" t="s">
        <v>15</v>
      </c>
      <c r="F26" s="2" t="s">
        <v>53</v>
      </c>
      <c r="G26" s="14">
        <f>_xlfn.XLOOKUP(D26,Prices!A:A,Prices!C:C,"-")</f>
        <v>17.899999999999999</v>
      </c>
      <c r="H26" s="14">
        <f>_xlfn.XLOOKUP(D26,Prices!A:A,Prices!D:D,"-")</f>
        <v>44.9</v>
      </c>
      <c r="I26" s="2" t="s">
        <v>16</v>
      </c>
      <c r="J26" s="2" t="str">
        <f t="shared" si="1"/>
        <v>-</v>
      </c>
      <c r="K26" s="2" t="str">
        <f t="shared" si="2"/>
        <v>-</v>
      </c>
      <c r="L26" s="2" t="str">
        <f t="shared" si="3"/>
        <v>-</v>
      </c>
      <c r="M26" s="2" t="str">
        <f t="shared" si="4"/>
        <v/>
      </c>
      <c r="N26" s="2" t="str">
        <f t="shared" si="5"/>
        <v>-</v>
      </c>
      <c r="O26" s="2" t="str">
        <f t="shared" si="6"/>
        <v/>
      </c>
      <c r="P26" s="2" t="str">
        <f t="shared" si="7"/>
        <v>-</v>
      </c>
      <c r="Q26" s="2" t="str">
        <f t="shared" si="8"/>
        <v/>
      </c>
      <c r="R26" s="2" t="str">
        <f t="shared" si="9"/>
        <v>-</v>
      </c>
      <c r="S26" s="2" t="str">
        <f t="shared" si="10"/>
        <v>-</v>
      </c>
      <c r="T26" s="2" t="str">
        <f t="shared" si="11"/>
        <v>-</v>
      </c>
      <c r="U26" s="2" t="str">
        <f t="shared" si="12"/>
        <v>-</v>
      </c>
      <c r="V26" s="2" t="str">
        <f t="shared" si="13"/>
        <v>-</v>
      </c>
      <c r="W26" s="2" t="str">
        <f t="shared" si="14"/>
        <v>-</v>
      </c>
      <c r="X26" s="2" t="str">
        <f t="shared" si="15"/>
        <v>-</v>
      </c>
      <c r="Y26" s="2" t="str">
        <f t="shared" si="16"/>
        <v>-</v>
      </c>
      <c r="Z26" s="2" t="str">
        <f t="shared" si="17"/>
        <v>-</v>
      </c>
      <c r="AA26" s="2" t="str">
        <f t="shared" si="18"/>
        <v>-</v>
      </c>
      <c r="AB26" s="2" t="str">
        <f t="shared" si="19"/>
        <v>-</v>
      </c>
      <c r="AC26" s="2" t="str">
        <f t="shared" si="20"/>
        <v>-</v>
      </c>
    </row>
    <row r="27" spans="1:29" ht="144" customHeight="1" x14ac:dyDescent="0.25">
      <c r="A27" s="2"/>
      <c r="B27" s="2" t="str">
        <f t="shared" si="0"/>
        <v>HILL-Grey</v>
      </c>
      <c r="C27" s="2" t="str">
        <f>SUBSTITUTE(TRIM(D27&amp;_xlfn.XLOOKUP(F27,Colors!A:A,Colors!C:C,"ERROR",0))," ","")</f>
        <v>HILLGRIS</v>
      </c>
      <c r="D27" s="2" t="s">
        <v>17</v>
      </c>
      <c r="E27" s="2" t="s">
        <v>43</v>
      </c>
      <c r="F27" s="2" t="s">
        <v>53</v>
      </c>
      <c r="G27" s="14">
        <f>_xlfn.XLOOKUP(D27,Prices!A:A,Prices!C:C,"-")</f>
        <v>29.9</v>
      </c>
      <c r="H27" s="14">
        <f>_xlfn.XLOOKUP(D27,Prices!A:A,Prices!D:D,"-")</f>
        <v>74.900000000000006</v>
      </c>
      <c r="I27" s="2" t="s">
        <v>6</v>
      </c>
      <c r="J27" s="2" t="str">
        <f t="shared" si="1"/>
        <v>-</v>
      </c>
      <c r="K27" s="2" t="str">
        <f t="shared" si="2"/>
        <v/>
      </c>
      <c r="L27" s="2" t="str">
        <f t="shared" si="3"/>
        <v/>
      </c>
      <c r="M27" s="2" t="str">
        <f t="shared" si="4"/>
        <v/>
      </c>
      <c r="N27" s="2" t="str">
        <f t="shared" si="5"/>
        <v/>
      </c>
      <c r="O27" s="2" t="str">
        <f t="shared" si="6"/>
        <v/>
      </c>
      <c r="P27" s="2" t="str">
        <f t="shared" si="7"/>
        <v/>
      </c>
      <c r="Q27" s="2" t="str">
        <f t="shared" si="8"/>
        <v/>
      </c>
      <c r="R27" s="2" t="str">
        <f t="shared" si="9"/>
        <v/>
      </c>
      <c r="S27" s="2" t="str">
        <f t="shared" si="10"/>
        <v/>
      </c>
      <c r="T27" s="2" t="str">
        <f t="shared" si="11"/>
        <v/>
      </c>
      <c r="U27" s="2" t="str">
        <f t="shared" si="12"/>
        <v/>
      </c>
      <c r="V27" s="2" t="str">
        <f t="shared" si="13"/>
        <v>-</v>
      </c>
      <c r="W27" s="2" t="str">
        <f t="shared" si="14"/>
        <v>-</v>
      </c>
      <c r="X27" s="2" t="str">
        <f t="shared" si="15"/>
        <v>-</v>
      </c>
      <c r="Y27" s="2" t="str">
        <f t="shared" si="16"/>
        <v>-</v>
      </c>
      <c r="Z27" s="2" t="str">
        <f t="shared" si="17"/>
        <v>-</v>
      </c>
      <c r="AA27" s="2" t="str">
        <f t="shared" si="18"/>
        <v>-</v>
      </c>
      <c r="AB27" s="2" t="str">
        <f t="shared" si="19"/>
        <v>-</v>
      </c>
      <c r="AC27" s="2" t="str">
        <f t="shared" si="20"/>
        <v>-</v>
      </c>
    </row>
    <row r="28" spans="1:29" ht="144" customHeight="1" x14ac:dyDescent="0.25">
      <c r="A28" s="2"/>
      <c r="B28" s="2" t="str">
        <f t="shared" si="0"/>
        <v>HILL-Blue</v>
      </c>
      <c r="C28" s="2" t="str">
        <f>SUBSTITUTE(TRIM(D28&amp;_xlfn.XLOOKUP(F28,Colors!A:A,Colors!C:C,"ERROR",0))," ","")</f>
        <v>HILLBLEU</v>
      </c>
      <c r="D28" s="2" t="s">
        <v>17</v>
      </c>
      <c r="E28" s="2" t="s">
        <v>43</v>
      </c>
      <c r="F28" s="2" t="s">
        <v>209</v>
      </c>
      <c r="G28" s="14">
        <f>_xlfn.XLOOKUP(D28,Prices!A:A,Prices!C:C,"-")</f>
        <v>29.9</v>
      </c>
      <c r="H28" s="14">
        <f>_xlfn.XLOOKUP(D28,Prices!A:A,Prices!D:D,"-")</f>
        <v>74.900000000000006</v>
      </c>
      <c r="I28" s="2" t="s">
        <v>6</v>
      </c>
      <c r="J28" s="2" t="str">
        <f t="shared" si="1"/>
        <v>-</v>
      </c>
      <c r="K28" s="2" t="str">
        <f t="shared" si="2"/>
        <v/>
      </c>
      <c r="L28" s="2" t="str">
        <f t="shared" si="3"/>
        <v/>
      </c>
      <c r="M28" s="2" t="str">
        <f t="shared" si="4"/>
        <v/>
      </c>
      <c r="N28" s="2" t="str">
        <f t="shared" si="5"/>
        <v/>
      </c>
      <c r="O28" s="2" t="str">
        <f t="shared" si="6"/>
        <v/>
      </c>
      <c r="P28" s="2" t="str">
        <f t="shared" si="7"/>
        <v/>
      </c>
      <c r="Q28" s="2" t="str">
        <f t="shared" si="8"/>
        <v/>
      </c>
      <c r="R28" s="2" t="str">
        <f t="shared" si="9"/>
        <v/>
      </c>
      <c r="S28" s="2" t="str">
        <f t="shared" si="10"/>
        <v/>
      </c>
      <c r="T28" s="2" t="str">
        <f t="shared" si="11"/>
        <v/>
      </c>
      <c r="U28" s="2" t="str">
        <f t="shared" si="12"/>
        <v/>
      </c>
      <c r="V28" s="2" t="str">
        <f t="shared" si="13"/>
        <v>-</v>
      </c>
      <c r="W28" s="2" t="str">
        <f t="shared" si="14"/>
        <v>-</v>
      </c>
      <c r="X28" s="2" t="str">
        <f t="shared" si="15"/>
        <v>-</v>
      </c>
      <c r="Y28" s="2" t="str">
        <f t="shared" si="16"/>
        <v>-</v>
      </c>
      <c r="Z28" s="2" t="str">
        <f t="shared" si="17"/>
        <v>-</v>
      </c>
      <c r="AA28" s="2" t="str">
        <f t="shared" si="18"/>
        <v>-</v>
      </c>
      <c r="AB28" s="2" t="str">
        <f t="shared" si="19"/>
        <v>-</v>
      </c>
      <c r="AC28" s="2" t="str">
        <f t="shared" si="20"/>
        <v>-</v>
      </c>
    </row>
    <row r="29" spans="1:29" ht="144" customHeight="1" x14ac:dyDescent="0.25">
      <c r="A29" s="2"/>
      <c r="B29" s="2" t="str">
        <f t="shared" si="0"/>
        <v>HILL-Rust</v>
      </c>
      <c r="C29" s="2" t="str">
        <f>SUBSTITUTE(TRIM(D29&amp;_xlfn.XLOOKUP(F29,Colors!A:A,Colors!C:C,"ERROR",0))," ","")</f>
        <v>HILLROUILLE</v>
      </c>
      <c r="D29" s="2" t="s">
        <v>17</v>
      </c>
      <c r="E29" s="2" t="s">
        <v>43</v>
      </c>
      <c r="F29" s="2" t="s">
        <v>208</v>
      </c>
      <c r="G29" s="14">
        <f>_xlfn.XLOOKUP(D29,Prices!A:A,Prices!C:C,"-")</f>
        <v>29.9</v>
      </c>
      <c r="H29" s="14">
        <f>_xlfn.XLOOKUP(D29,Prices!A:A,Prices!D:D,"-")</f>
        <v>74.900000000000006</v>
      </c>
      <c r="I29" s="2" t="s">
        <v>6</v>
      </c>
      <c r="J29" s="2" t="str">
        <f t="shared" si="1"/>
        <v>-</v>
      </c>
      <c r="K29" s="2" t="str">
        <f t="shared" si="2"/>
        <v/>
      </c>
      <c r="L29" s="2" t="str">
        <f t="shared" si="3"/>
        <v/>
      </c>
      <c r="M29" s="2" t="str">
        <f t="shared" si="4"/>
        <v/>
      </c>
      <c r="N29" s="2" t="str">
        <f t="shared" si="5"/>
        <v/>
      </c>
      <c r="O29" s="2" t="str">
        <f t="shared" si="6"/>
        <v/>
      </c>
      <c r="P29" s="2" t="str">
        <f t="shared" si="7"/>
        <v/>
      </c>
      <c r="Q29" s="2" t="str">
        <f t="shared" si="8"/>
        <v/>
      </c>
      <c r="R29" s="2" t="str">
        <f t="shared" si="9"/>
        <v/>
      </c>
      <c r="S29" s="2" t="str">
        <f t="shared" si="10"/>
        <v/>
      </c>
      <c r="T29" s="2" t="str">
        <f t="shared" si="11"/>
        <v/>
      </c>
      <c r="U29" s="2" t="str">
        <f t="shared" si="12"/>
        <v/>
      </c>
      <c r="V29" s="2" t="str">
        <f t="shared" si="13"/>
        <v>-</v>
      </c>
      <c r="W29" s="2" t="str">
        <f t="shared" si="14"/>
        <v>-</v>
      </c>
      <c r="X29" s="2" t="str">
        <f t="shared" si="15"/>
        <v>-</v>
      </c>
      <c r="Y29" s="2" t="str">
        <f t="shared" si="16"/>
        <v>-</v>
      </c>
      <c r="Z29" s="2" t="str">
        <f t="shared" si="17"/>
        <v>-</v>
      </c>
      <c r="AA29" s="2" t="str">
        <f t="shared" si="18"/>
        <v>-</v>
      </c>
      <c r="AB29" s="2" t="str">
        <f t="shared" si="19"/>
        <v>-</v>
      </c>
      <c r="AC29" s="2" t="str">
        <f t="shared" si="20"/>
        <v>-</v>
      </c>
    </row>
    <row r="30" spans="1:29" ht="143.85" customHeight="1" x14ac:dyDescent="0.25">
      <c r="A30" s="2"/>
      <c r="B30" s="2" t="str">
        <f t="shared" si="0"/>
        <v>HILL-Burgundy</v>
      </c>
      <c r="C30" s="2" t="str">
        <f>SUBSTITUTE(TRIM(D30&amp;_xlfn.XLOOKUP(F30,Colors!A:A,Colors!C:C,"ERROR",0))," ","")</f>
        <v>HILLBORDEAUX</v>
      </c>
      <c r="D30" s="2" t="s">
        <v>17</v>
      </c>
      <c r="E30" s="2" t="s">
        <v>43</v>
      </c>
      <c r="F30" s="2" t="s">
        <v>214</v>
      </c>
      <c r="G30" s="14">
        <f>_xlfn.XLOOKUP(D30,Prices!A:A,Prices!C:C,"-")</f>
        <v>29.9</v>
      </c>
      <c r="H30" s="14">
        <f>_xlfn.XLOOKUP(D30,Prices!A:A,Prices!D:D,"-")</f>
        <v>74.900000000000006</v>
      </c>
      <c r="I30" s="2" t="s">
        <v>6</v>
      </c>
      <c r="J30" s="2" t="str">
        <f t="shared" si="1"/>
        <v>-</v>
      </c>
      <c r="K30" s="2" t="str">
        <f t="shared" si="2"/>
        <v/>
      </c>
      <c r="L30" s="2" t="str">
        <f t="shared" si="3"/>
        <v/>
      </c>
      <c r="M30" s="2" t="str">
        <f t="shared" si="4"/>
        <v/>
      </c>
      <c r="N30" s="2" t="str">
        <f t="shared" si="5"/>
        <v/>
      </c>
      <c r="O30" s="2" t="str">
        <f t="shared" si="6"/>
        <v/>
      </c>
      <c r="P30" s="2" t="str">
        <f t="shared" si="7"/>
        <v/>
      </c>
      <c r="Q30" s="2" t="str">
        <f t="shared" si="8"/>
        <v/>
      </c>
      <c r="R30" s="2" t="str">
        <f t="shared" si="9"/>
        <v/>
      </c>
      <c r="S30" s="2" t="str">
        <f t="shared" si="10"/>
        <v/>
      </c>
      <c r="T30" s="2" t="str">
        <f t="shared" si="11"/>
        <v/>
      </c>
      <c r="U30" s="2" t="str">
        <f t="shared" si="12"/>
        <v/>
      </c>
      <c r="V30" s="2" t="str">
        <f t="shared" si="13"/>
        <v>-</v>
      </c>
      <c r="W30" s="2" t="str">
        <f t="shared" si="14"/>
        <v>-</v>
      </c>
      <c r="X30" s="2" t="str">
        <f t="shared" si="15"/>
        <v>-</v>
      </c>
      <c r="Y30" s="2" t="str">
        <f t="shared" si="16"/>
        <v>-</v>
      </c>
      <c r="Z30" s="2" t="str">
        <f t="shared" si="17"/>
        <v>-</v>
      </c>
      <c r="AA30" s="2" t="str">
        <f t="shared" si="18"/>
        <v>-</v>
      </c>
      <c r="AB30" s="2" t="str">
        <f t="shared" si="19"/>
        <v>-</v>
      </c>
      <c r="AC30" s="2" t="str">
        <f t="shared" si="20"/>
        <v>-</v>
      </c>
    </row>
    <row r="31" spans="1:29" ht="144" customHeight="1" x14ac:dyDescent="0.25">
      <c r="A31" s="2"/>
      <c r="B31" s="2" t="str">
        <f t="shared" si="0"/>
        <v>BEVERLY HILL-Taupe</v>
      </c>
      <c r="C31" s="2" t="str">
        <f>SUBSTITUTE(TRIM(D31&amp;_xlfn.XLOOKUP(F31,Colors!A:A,Colors!C:C,"ERROR",0))," ","")</f>
        <v>BEVERLYHILLTAUPE</v>
      </c>
      <c r="D31" s="2" t="s">
        <v>19</v>
      </c>
      <c r="E31" s="2" t="s">
        <v>43</v>
      </c>
      <c r="F31" s="2" t="s">
        <v>203</v>
      </c>
      <c r="G31" s="14">
        <f>_xlfn.XLOOKUP(D31,Prices!A:A,Prices!C:C,"-")</f>
        <v>33.9</v>
      </c>
      <c r="H31" s="14">
        <f>_xlfn.XLOOKUP(D31,Prices!A:A,Prices!D:D,"-")</f>
        <v>84.9</v>
      </c>
      <c r="I31" s="2" t="s">
        <v>6</v>
      </c>
      <c r="J31" s="2" t="str">
        <f t="shared" si="1"/>
        <v>-</v>
      </c>
      <c r="K31" s="2" t="str">
        <f t="shared" si="2"/>
        <v/>
      </c>
      <c r="L31" s="2" t="str">
        <f t="shared" si="3"/>
        <v/>
      </c>
      <c r="M31" s="2" t="str">
        <f t="shared" si="4"/>
        <v/>
      </c>
      <c r="N31" s="2" t="str">
        <f t="shared" si="5"/>
        <v/>
      </c>
      <c r="O31" s="2" t="str">
        <f t="shared" si="6"/>
        <v/>
      </c>
      <c r="P31" s="2" t="str">
        <f t="shared" si="7"/>
        <v/>
      </c>
      <c r="Q31" s="2" t="str">
        <f t="shared" si="8"/>
        <v/>
      </c>
      <c r="R31" s="2" t="str">
        <f t="shared" si="9"/>
        <v/>
      </c>
      <c r="S31" s="2" t="str">
        <f t="shared" si="10"/>
        <v/>
      </c>
      <c r="T31" s="2" t="str">
        <f t="shared" si="11"/>
        <v/>
      </c>
      <c r="U31" s="2" t="str">
        <f t="shared" si="12"/>
        <v/>
      </c>
      <c r="V31" s="2" t="str">
        <f t="shared" si="13"/>
        <v>-</v>
      </c>
      <c r="W31" s="2" t="str">
        <f t="shared" si="14"/>
        <v>-</v>
      </c>
      <c r="X31" s="2" t="str">
        <f t="shared" si="15"/>
        <v>-</v>
      </c>
      <c r="Y31" s="2" t="str">
        <f t="shared" si="16"/>
        <v>-</v>
      </c>
      <c r="Z31" s="2" t="str">
        <f t="shared" si="17"/>
        <v>-</v>
      </c>
      <c r="AA31" s="2" t="str">
        <f t="shared" si="18"/>
        <v>-</v>
      </c>
      <c r="AB31" s="2" t="str">
        <f t="shared" si="19"/>
        <v>-</v>
      </c>
      <c r="AC31" s="2" t="str">
        <f t="shared" si="20"/>
        <v>-</v>
      </c>
    </row>
    <row r="32" spans="1:29" ht="144" customHeight="1" x14ac:dyDescent="0.25">
      <c r="A32" s="2"/>
      <c r="B32" s="2" t="str">
        <f t="shared" si="0"/>
        <v>BEVERLY HILL-Charcoal</v>
      </c>
      <c r="C32" s="2" t="str">
        <f>SUBSTITUTE(TRIM(D32&amp;_xlfn.XLOOKUP(F32,Colors!A:A,Colors!C:C,"ERROR",0))," ","")</f>
        <v>BEVERLYHILLANTH</v>
      </c>
      <c r="D32" s="2" t="s">
        <v>19</v>
      </c>
      <c r="E32" s="2" t="s">
        <v>43</v>
      </c>
      <c r="F32" s="2" t="s">
        <v>181</v>
      </c>
      <c r="G32" s="14">
        <f>_xlfn.XLOOKUP(D32,Prices!A:A,Prices!C:C,"-")</f>
        <v>33.9</v>
      </c>
      <c r="H32" s="14">
        <f>_xlfn.XLOOKUP(D32,Prices!A:A,Prices!D:D,"-")</f>
        <v>84.9</v>
      </c>
      <c r="I32" s="2" t="s">
        <v>6</v>
      </c>
      <c r="J32" s="2" t="str">
        <f t="shared" si="1"/>
        <v>-</v>
      </c>
      <c r="K32" s="2" t="str">
        <f t="shared" si="2"/>
        <v/>
      </c>
      <c r="L32" s="2" t="str">
        <f t="shared" si="3"/>
        <v/>
      </c>
      <c r="M32" s="2" t="str">
        <f t="shared" si="4"/>
        <v/>
      </c>
      <c r="N32" s="2" t="str">
        <f t="shared" si="5"/>
        <v/>
      </c>
      <c r="O32" s="2" t="str">
        <f t="shared" si="6"/>
        <v/>
      </c>
      <c r="P32" s="2" t="str">
        <f t="shared" si="7"/>
        <v/>
      </c>
      <c r="Q32" s="2" t="str">
        <f t="shared" si="8"/>
        <v/>
      </c>
      <c r="R32" s="2" t="str">
        <f t="shared" si="9"/>
        <v/>
      </c>
      <c r="S32" s="2" t="str">
        <f t="shared" si="10"/>
        <v/>
      </c>
      <c r="T32" s="2" t="str">
        <f t="shared" si="11"/>
        <v/>
      </c>
      <c r="U32" s="2" t="str">
        <f t="shared" si="12"/>
        <v/>
      </c>
      <c r="V32" s="2" t="str">
        <f t="shared" si="13"/>
        <v>-</v>
      </c>
      <c r="W32" s="2" t="str">
        <f t="shared" si="14"/>
        <v>-</v>
      </c>
      <c r="X32" s="2" t="str">
        <f t="shared" si="15"/>
        <v>-</v>
      </c>
      <c r="Y32" s="2" t="str">
        <f t="shared" si="16"/>
        <v>-</v>
      </c>
      <c r="Z32" s="2" t="str">
        <f t="shared" si="17"/>
        <v>-</v>
      </c>
      <c r="AA32" s="2" t="str">
        <f t="shared" si="18"/>
        <v>-</v>
      </c>
      <c r="AB32" s="2" t="str">
        <f t="shared" si="19"/>
        <v>-</v>
      </c>
      <c r="AC32" s="2" t="str">
        <f t="shared" si="20"/>
        <v>-</v>
      </c>
    </row>
    <row r="33" spans="1:29" ht="143.85" customHeight="1" x14ac:dyDescent="0.25">
      <c r="A33" s="2"/>
      <c r="B33" s="2" t="str">
        <f t="shared" si="0"/>
        <v>CHARLES-Type</v>
      </c>
      <c r="C33" s="2" t="str">
        <f>SUBSTITUTE(TRIM(D33&amp;_xlfn.XLOOKUP(F33,Colors!A:A,Colors!C:C,"ERROR",0))," ","")</f>
        <v>CHARLESTYPE</v>
      </c>
      <c r="D33" s="2" t="s">
        <v>20</v>
      </c>
      <c r="E33" s="2" t="s">
        <v>14</v>
      </c>
      <c r="F33" s="2" t="s">
        <v>18</v>
      </c>
      <c r="G33" s="14">
        <f>_xlfn.XLOOKUP(D33,Prices!A:A,Prices!C:C,"-")</f>
        <v>29.9</v>
      </c>
      <c r="H33" s="14">
        <f>_xlfn.XLOOKUP(D33,Prices!A:A,Prices!D:D,"-")</f>
        <v>74.900000000000006</v>
      </c>
      <c r="I33" s="2" t="s">
        <v>6</v>
      </c>
      <c r="J33" s="2" t="str">
        <f t="shared" si="1"/>
        <v>-</v>
      </c>
      <c r="K33" s="2" t="str">
        <f t="shared" si="2"/>
        <v/>
      </c>
      <c r="L33" s="2" t="str">
        <f t="shared" si="3"/>
        <v/>
      </c>
      <c r="M33" s="2" t="str">
        <f t="shared" si="4"/>
        <v/>
      </c>
      <c r="N33" s="2" t="str">
        <f t="shared" si="5"/>
        <v/>
      </c>
      <c r="O33" s="2" t="str">
        <f t="shared" si="6"/>
        <v/>
      </c>
      <c r="P33" s="2" t="str">
        <f t="shared" si="7"/>
        <v/>
      </c>
      <c r="Q33" s="2" t="str">
        <f t="shared" si="8"/>
        <v/>
      </c>
      <c r="R33" s="2" t="str">
        <f t="shared" si="9"/>
        <v/>
      </c>
      <c r="S33" s="2" t="str">
        <f t="shared" si="10"/>
        <v/>
      </c>
      <c r="T33" s="2" t="str">
        <f t="shared" si="11"/>
        <v/>
      </c>
      <c r="U33" s="2" t="str">
        <f t="shared" si="12"/>
        <v/>
      </c>
      <c r="V33" s="2" t="str">
        <f t="shared" si="13"/>
        <v>-</v>
      </c>
      <c r="W33" s="2" t="str">
        <f t="shared" si="14"/>
        <v>-</v>
      </c>
      <c r="X33" s="2" t="str">
        <f t="shared" si="15"/>
        <v>-</v>
      </c>
      <c r="Y33" s="2" t="str">
        <f t="shared" si="16"/>
        <v>-</v>
      </c>
      <c r="Z33" s="2" t="str">
        <f t="shared" si="17"/>
        <v>-</v>
      </c>
      <c r="AA33" s="2" t="str">
        <f t="shared" si="18"/>
        <v>-</v>
      </c>
      <c r="AB33" s="2" t="str">
        <f t="shared" si="19"/>
        <v>-</v>
      </c>
      <c r="AC33" s="2" t="str">
        <f t="shared" si="20"/>
        <v>-</v>
      </c>
    </row>
    <row r="34" spans="1:29" ht="144" customHeight="1" x14ac:dyDescent="0.25">
      <c r="A34" s="2"/>
      <c r="B34" s="2" t="str">
        <f t="shared" si="0"/>
        <v>EDWARDS-Type</v>
      </c>
      <c r="C34" s="2" t="str">
        <f>SUBSTITUTE(TRIM(D34&amp;_xlfn.XLOOKUP(F34,Colors!A:A,Colors!C:C,"ERROR",0))," ","")</f>
        <v>EDWARDSTYPE</v>
      </c>
      <c r="D34" s="2" t="s">
        <v>21</v>
      </c>
      <c r="E34" s="2" t="s">
        <v>14</v>
      </c>
      <c r="F34" s="2" t="s">
        <v>18</v>
      </c>
      <c r="G34" s="14">
        <f>_xlfn.XLOOKUP(D34,Prices!A:A,Prices!C:C,"-")</f>
        <v>27.9</v>
      </c>
      <c r="H34" s="14">
        <f>_xlfn.XLOOKUP(D34,Prices!A:A,Prices!D:D,"-")</f>
        <v>69.900000000000006</v>
      </c>
      <c r="I34" s="2" t="s">
        <v>6</v>
      </c>
      <c r="J34" s="2" t="str">
        <f t="shared" si="1"/>
        <v>-</v>
      </c>
      <c r="K34" s="2" t="str">
        <f t="shared" si="2"/>
        <v/>
      </c>
      <c r="L34" s="2" t="str">
        <f t="shared" si="3"/>
        <v/>
      </c>
      <c r="M34" s="2" t="str">
        <f t="shared" si="4"/>
        <v/>
      </c>
      <c r="N34" s="2" t="str">
        <f t="shared" si="5"/>
        <v/>
      </c>
      <c r="O34" s="2" t="str">
        <f t="shared" si="6"/>
        <v/>
      </c>
      <c r="P34" s="2" t="str">
        <f t="shared" si="7"/>
        <v/>
      </c>
      <c r="Q34" s="2" t="str">
        <f t="shared" si="8"/>
        <v/>
      </c>
      <c r="R34" s="2" t="str">
        <f t="shared" si="9"/>
        <v/>
      </c>
      <c r="S34" s="2" t="str">
        <f t="shared" si="10"/>
        <v/>
      </c>
      <c r="T34" s="2" t="str">
        <f t="shared" si="11"/>
        <v/>
      </c>
      <c r="U34" s="2" t="str">
        <f t="shared" si="12"/>
        <v/>
      </c>
      <c r="V34" s="2" t="str">
        <f t="shared" si="13"/>
        <v>-</v>
      </c>
      <c r="W34" s="2" t="str">
        <f t="shared" si="14"/>
        <v>-</v>
      </c>
      <c r="X34" s="2" t="str">
        <f t="shared" si="15"/>
        <v>-</v>
      </c>
      <c r="Y34" s="2" t="str">
        <f t="shared" si="16"/>
        <v>-</v>
      </c>
      <c r="Z34" s="2" t="str">
        <f t="shared" si="17"/>
        <v>-</v>
      </c>
      <c r="AA34" s="2" t="str">
        <f t="shared" si="18"/>
        <v>-</v>
      </c>
      <c r="AB34" s="2" t="str">
        <f t="shared" si="19"/>
        <v>-</v>
      </c>
      <c r="AC34" s="2" t="str">
        <f t="shared" si="20"/>
        <v>-</v>
      </c>
    </row>
    <row r="35" spans="1:29" ht="144" customHeight="1" x14ac:dyDescent="0.25">
      <c r="A35" s="2"/>
      <c r="B35" s="2" t="str">
        <f t="shared" si="0"/>
        <v>WILLIAM-Type</v>
      </c>
      <c r="C35" s="2" t="str">
        <f>SUBSTITUTE(TRIM(D35&amp;_xlfn.XLOOKUP(F35,Colors!A:A,Colors!C:C,"ERROR",0))," ","")</f>
        <v>WILLIAMTYPE</v>
      </c>
      <c r="D35" s="2" t="s">
        <v>22</v>
      </c>
      <c r="E35" s="2" t="s">
        <v>14</v>
      </c>
      <c r="F35" s="2" t="s">
        <v>18</v>
      </c>
      <c r="G35" s="14">
        <f>_xlfn.XLOOKUP(D35,Prices!A:A,Prices!C:C,"-")</f>
        <v>24.9</v>
      </c>
      <c r="H35" s="14">
        <f>_xlfn.XLOOKUP(D35,Prices!A:A,Prices!D:D,"-")</f>
        <v>64.900000000000006</v>
      </c>
      <c r="I35" s="2" t="s">
        <v>6</v>
      </c>
      <c r="J35" s="2" t="str">
        <f t="shared" si="1"/>
        <v>-</v>
      </c>
      <c r="K35" s="2" t="str">
        <f t="shared" si="2"/>
        <v/>
      </c>
      <c r="L35" s="2" t="str">
        <f t="shared" si="3"/>
        <v/>
      </c>
      <c r="M35" s="2" t="str">
        <f t="shared" si="4"/>
        <v/>
      </c>
      <c r="N35" s="2" t="str">
        <f t="shared" si="5"/>
        <v/>
      </c>
      <c r="O35" s="2" t="str">
        <f t="shared" si="6"/>
        <v/>
      </c>
      <c r="P35" s="2" t="str">
        <f t="shared" si="7"/>
        <v/>
      </c>
      <c r="Q35" s="2" t="str">
        <f t="shared" si="8"/>
        <v/>
      </c>
      <c r="R35" s="2" t="str">
        <f t="shared" si="9"/>
        <v/>
      </c>
      <c r="S35" s="2" t="str">
        <f t="shared" si="10"/>
        <v/>
      </c>
      <c r="T35" s="2" t="str">
        <f t="shared" si="11"/>
        <v/>
      </c>
      <c r="U35" s="2" t="str">
        <f t="shared" si="12"/>
        <v/>
      </c>
      <c r="V35" s="2" t="str">
        <f t="shared" si="13"/>
        <v>-</v>
      </c>
      <c r="W35" s="2" t="str">
        <f t="shared" si="14"/>
        <v>-</v>
      </c>
      <c r="X35" s="2" t="str">
        <f t="shared" si="15"/>
        <v>-</v>
      </c>
      <c r="Y35" s="2" t="str">
        <f t="shared" si="16"/>
        <v>-</v>
      </c>
      <c r="Z35" s="2" t="str">
        <f t="shared" si="17"/>
        <v>-</v>
      </c>
      <c r="AA35" s="2" t="str">
        <f t="shared" si="18"/>
        <v>-</v>
      </c>
      <c r="AB35" s="2" t="str">
        <f t="shared" si="19"/>
        <v>-</v>
      </c>
      <c r="AC35" s="2" t="str">
        <f t="shared" si="20"/>
        <v>-</v>
      </c>
    </row>
    <row r="36" spans="1:29" ht="144" customHeight="1" x14ac:dyDescent="0.25">
      <c r="A36" s="2"/>
      <c r="B36" s="2" t="str">
        <f t="shared" si="0"/>
        <v>LEDGER-Blue</v>
      </c>
      <c r="C36" s="2" t="str">
        <f>SUBSTITUTE(TRIM(D36&amp;_xlfn.XLOOKUP(F36,Colors!A:A,Colors!C:C,"ERROR",0))," ","")</f>
        <v>LEDGERBLEU</v>
      </c>
      <c r="D36" s="2" t="s">
        <v>23</v>
      </c>
      <c r="E36" s="2" t="s">
        <v>14</v>
      </c>
      <c r="F36" s="2" t="s">
        <v>209</v>
      </c>
      <c r="G36" s="14">
        <f>_xlfn.XLOOKUP(D36,Prices!A:A,Prices!C:C,"-")</f>
        <v>31.9</v>
      </c>
      <c r="H36" s="14">
        <f>_xlfn.XLOOKUP(D36,Prices!A:A,Prices!D:D,"-")</f>
        <v>79.900000000000006</v>
      </c>
      <c r="I36" s="2" t="s">
        <v>6</v>
      </c>
      <c r="J36" s="2" t="str">
        <f t="shared" si="1"/>
        <v>-</v>
      </c>
      <c r="K36" s="2" t="str">
        <f t="shared" si="2"/>
        <v/>
      </c>
      <c r="L36" s="2" t="str">
        <f t="shared" si="3"/>
        <v/>
      </c>
      <c r="M36" s="2" t="str">
        <f t="shared" si="4"/>
        <v/>
      </c>
      <c r="N36" s="2" t="str">
        <f t="shared" si="5"/>
        <v/>
      </c>
      <c r="O36" s="2" t="str">
        <f t="shared" si="6"/>
        <v/>
      </c>
      <c r="P36" s="2" t="str">
        <f t="shared" si="7"/>
        <v/>
      </c>
      <c r="Q36" s="2" t="str">
        <f t="shared" si="8"/>
        <v/>
      </c>
      <c r="R36" s="2" t="str">
        <f t="shared" si="9"/>
        <v/>
      </c>
      <c r="S36" s="2" t="str">
        <f t="shared" si="10"/>
        <v/>
      </c>
      <c r="T36" s="2" t="str">
        <f t="shared" si="11"/>
        <v/>
      </c>
      <c r="U36" s="2" t="str">
        <f t="shared" si="12"/>
        <v/>
      </c>
      <c r="V36" s="2" t="str">
        <f t="shared" si="13"/>
        <v>-</v>
      </c>
      <c r="W36" s="2" t="str">
        <f t="shared" si="14"/>
        <v>-</v>
      </c>
      <c r="X36" s="2" t="str">
        <f t="shared" si="15"/>
        <v>-</v>
      </c>
      <c r="Y36" s="2" t="str">
        <f t="shared" si="16"/>
        <v>-</v>
      </c>
      <c r="Z36" s="2" t="str">
        <f t="shared" si="17"/>
        <v>-</v>
      </c>
      <c r="AA36" s="2" t="str">
        <f t="shared" si="18"/>
        <v>-</v>
      </c>
      <c r="AB36" s="2" t="str">
        <f t="shared" si="19"/>
        <v>-</v>
      </c>
      <c r="AC36" s="2" t="str">
        <f t="shared" si="20"/>
        <v>-</v>
      </c>
    </row>
    <row r="37" spans="1:29" ht="144" customHeight="1" x14ac:dyDescent="0.25">
      <c r="A37" s="2"/>
      <c r="B37" s="2" t="str">
        <f t="shared" si="0"/>
        <v>LEDGER-Brown</v>
      </c>
      <c r="C37" s="2" t="str">
        <f>SUBSTITUTE(TRIM(D37&amp;_xlfn.XLOOKUP(F37,Colors!A:A,Colors!C:C,"ERROR",0))," ","")</f>
        <v>LEDGERMARRON</v>
      </c>
      <c r="D37" s="2" t="s">
        <v>23</v>
      </c>
      <c r="E37" s="2" t="s">
        <v>14</v>
      </c>
      <c r="F37" s="2" t="s">
        <v>216</v>
      </c>
      <c r="G37" s="14">
        <f>_xlfn.XLOOKUP(D37,Prices!A:A,Prices!C:C,"-")</f>
        <v>31.9</v>
      </c>
      <c r="H37" s="14">
        <f>_xlfn.XLOOKUP(D37,Prices!A:A,Prices!D:D,"-")</f>
        <v>79.900000000000006</v>
      </c>
      <c r="I37" s="2" t="s">
        <v>6</v>
      </c>
      <c r="J37" s="2" t="str">
        <f t="shared" si="1"/>
        <v>-</v>
      </c>
      <c r="K37" s="2" t="str">
        <f t="shared" si="2"/>
        <v/>
      </c>
      <c r="L37" s="2" t="str">
        <f t="shared" si="3"/>
        <v/>
      </c>
      <c r="M37" s="2" t="str">
        <f t="shared" si="4"/>
        <v/>
      </c>
      <c r="N37" s="2" t="str">
        <f t="shared" si="5"/>
        <v/>
      </c>
      <c r="O37" s="2" t="str">
        <f t="shared" si="6"/>
        <v/>
      </c>
      <c r="P37" s="2" t="str">
        <f t="shared" si="7"/>
        <v/>
      </c>
      <c r="Q37" s="2" t="str">
        <f t="shared" si="8"/>
        <v/>
      </c>
      <c r="R37" s="2" t="str">
        <f t="shared" si="9"/>
        <v/>
      </c>
      <c r="S37" s="2" t="str">
        <f t="shared" si="10"/>
        <v/>
      </c>
      <c r="T37" s="2" t="str">
        <f t="shared" si="11"/>
        <v/>
      </c>
      <c r="U37" s="2" t="str">
        <f t="shared" si="12"/>
        <v/>
      </c>
      <c r="V37" s="2" t="str">
        <f t="shared" si="13"/>
        <v>-</v>
      </c>
      <c r="W37" s="2" t="str">
        <f t="shared" si="14"/>
        <v>-</v>
      </c>
      <c r="X37" s="2" t="str">
        <f t="shared" si="15"/>
        <v>-</v>
      </c>
      <c r="Y37" s="2" t="str">
        <f t="shared" si="16"/>
        <v>-</v>
      </c>
      <c r="Z37" s="2" t="str">
        <f t="shared" si="17"/>
        <v>-</v>
      </c>
      <c r="AA37" s="2" t="str">
        <f t="shared" si="18"/>
        <v>-</v>
      </c>
      <c r="AB37" s="2" t="str">
        <f t="shared" si="19"/>
        <v>-</v>
      </c>
      <c r="AC37" s="2" t="str">
        <f t="shared" si="20"/>
        <v>-</v>
      </c>
    </row>
    <row r="38" spans="1:29" ht="144" customHeight="1" x14ac:dyDescent="0.25">
      <c r="A38" s="2"/>
      <c r="B38" s="2" t="str">
        <f t="shared" si="0"/>
        <v>CRISP-Charcoal</v>
      </c>
      <c r="C38" s="2" t="str">
        <f>SUBSTITUTE(TRIM(D38&amp;_xlfn.XLOOKUP(F38,Colors!A:A,Colors!C:C,"ERROR",0))," ","")</f>
        <v>CRISPANTH</v>
      </c>
      <c r="D38" s="2" t="s">
        <v>24</v>
      </c>
      <c r="E38" s="2" t="s">
        <v>14</v>
      </c>
      <c r="F38" s="2" t="s">
        <v>181</v>
      </c>
      <c r="G38" s="14">
        <f>_xlfn.XLOOKUP(D38,Prices!A:A,Prices!C:C,"-")</f>
        <v>33.9</v>
      </c>
      <c r="H38" s="14">
        <f>_xlfn.XLOOKUP(D38,Prices!A:A,Prices!D:D,"-")</f>
        <v>84.9</v>
      </c>
      <c r="I38" s="2" t="s">
        <v>6</v>
      </c>
      <c r="J38" s="2" t="str">
        <f t="shared" si="1"/>
        <v>-</v>
      </c>
      <c r="K38" s="2" t="str">
        <f t="shared" si="2"/>
        <v/>
      </c>
      <c r="L38" s="2" t="str">
        <f t="shared" si="3"/>
        <v/>
      </c>
      <c r="M38" s="2" t="str">
        <f t="shared" si="4"/>
        <v/>
      </c>
      <c r="N38" s="2" t="str">
        <f t="shared" si="5"/>
        <v/>
      </c>
      <c r="O38" s="2" t="str">
        <f t="shared" si="6"/>
        <v/>
      </c>
      <c r="P38" s="2" t="str">
        <f t="shared" si="7"/>
        <v/>
      </c>
      <c r="Q38" s="2" t="str">
        <f t="shared" si="8"/>
        <v/>
      </c>
      <c r="R38" s="2" t="str">
        <f t="shared" si="9"/>
        <v/>
      </c>
      <c r="S38" s="2" t="str">
        <f t="shared" si="10"/>
        <v/>
      </c>
      <c r="T38" s="2" t="str">
        <f t="shared" si="11"/>
        <v/>
      </c>
      <c r="U38" s="2" t="str">
        <f t="shared" si="12"/>
        <v/>
      </c>
      <c r="V38" s="2" t="str">
        <f t="shared" si="13"/>
        <v>-</v>
      </c>
      <c r="W38" s="2" t="str">
        <f t="shared" si="14"/>
        <v>-</v>
      </c>
      <c r="X38" s="2" t="str">
        <f t="shared" si="15"/>
        <v>-</v>
      </c>
      <c r="Y38" s="2" t="str">
        <f t="shared" si="16"/>
        <v>-</v>
      </c>
      <c r="Z38" s="2" t="str">
        <f t="shared" si="17"/>
        <v>-</v>
      </c>
      <c r="AA38" s="2" t="str">
        <f t="shared" si="18"/>
        <v>-</v>
      </c>
      <c r="AB38" s="2" t="str">
        <f t="shared" si="19"/>
        <v>-</v>
      </c>
      <c r="AC38" s="2" t="str">
        <f t="shared" si="20"/>
        <v>-</v>
      </c>
    </row>
    <row r="39" spans="1:29" ht="144.19999999999999" customHeight="1" x14ac:dyDescent="0.25">
      <c r="A39" s="2"/>
      <c r="B39" s="2" t="str">
        <f t="shared" si="0"/>
        <v>CRISP-Navy</v>
      </c>
      <c r="C39" s="2" t="str">
        <f>SUBSTITUTE(TRIM(D39&amp;_xlfn.XLOOKUP(F39,Colors!A:A,Colors!C:C,"ERROR",0))," ","")</f>
        <v>CRISPMARINE</v>
      </c>
      <c r="D39" s="2" t="s">
        <v>24</v>
      </c>
      <c r="E39" s="2" t="s">
        <v>14</v>
      </c>
      <c r="F39" s="2" t="s">
        <v>69</v>
      </c>
      <c r="G39" s="14">
        <f>_xlfn.XLOOKUP(D39,Prices!A:A,Prices!C:C,"-")</f>
        <v>33.9</v>
      </c>
      <c r="H39" s="14">
        <f>_xlfn.XLOOKUP(D39,Prices!A:A,Prices!D:D,"-")</f>
        <v>84.9</v>
      </c>
      <c r="I39" s="2" t="s">
        <v>6</v>
      </c>
      <c r="J39" s="2" t="str">
        <f t="shared" si="1"/>
        <v>-</v>
      </c>
      <c r="K39" s="2" t="str">
        <f t="shared" si="2"/>
        <v/>
      </c>
      <c r="L39" s="2" t="str">
        <f t="shared" si="3"/>
        <v/>
      </c>
      <c r="M39" s="2" t="str">
        <f t="shared" si="4"/>
        <v/>
      </c>
      <c r="N39" s="2" t="str">
        <f t="shared" si="5"/>
        <v/>
      </c>
      <c r="O39" s="2" t="str">
        <f t="shared" si="6"/>
        <v/>
      </c>
      <c r="P39" s="2" t="str">
        <f t="shared" si="7"/>
        <v/>
      </c>
      <c r="Q39" s="2" t="str">
        <f t="shared" si="8"/>
        <v/>
      </c>
      <c r="R39" s="2" t="str">
        <f t="shared" si="9"/>
        <v/>
      </c>
      <c r="S39" s="2" t="str">
        <f t="shared" si="10"/>
        <v/>
      </c>
      <c r="T39" s="2" t="str">
        <f t="shared" si="11"/>
        <v/>
      </c>
      <c r="U39" s="2" t="str">
        <f t="shared" si="12"/>
        <v/>
      </c>
      <c r="V39" s="2" t="str">
        <f t="shared" si="13"/>
        <v>-</v>
      </c>
      <c r="W39" s="2" t="str">
        <f t="shared" si="14"/>
        <v>-</v>
      </c>
      <c r="X39" s="2" t="str">
        <f t="shared" si="15"/>
        <v>-</v>
      </c>
      <c r="Y39" s="2" t="str">
        <f t="shared" si="16"/>
        <v>-</v>
      </c>
      <c r="Z39" s="2" t="str">
        <f t="shared" si="17"/>
        <v>-</v>
      </c>
      <c r="AA39" s="2" t="str">
        <f t="shared" si="18"/>
        <v>-</v>
      </c>
      <c r="AB39" s="2" t="str">
        <f t="shared" si="19"/>
        <v>-</v>
      </c>
      <c r="AC39" s="2" t="str">
        <f t="shared" si="20"/>
        <v>-</v>
      </c>
    </row>
    <row r="40" spans="1:29" ht="144" customHeight="1" x14ac:dyDescent="0.25">
      <c r="A40" s="2"/>
      <c r="B40" s="2" t="str">
        <f t="shared" si="0"/>
        <v>JANSSON-Black</v>
      </c>
      <c r="C40" s="2" t="str">
        <f>SUBSTITUTE(TRIM(D40&amp;_xlfn.XLOOKUP(F40,Colors!A:A,Colors!C:C,"ERROR",0))," ","")</f>
        <v>JANSSONNOIR</v>
      </c>
      <c r="D40" s="2" t="s">
        <v>25</v>
      </c>
      <c r="E40" s="2" t="s">
        <v>26</v>
      </c>
      <c r="F40" s="2" t="s">
        <v>105</v>
      </c>
      <c r="G40" s="14">
        <f>_xlfn.XLOOKUP(D40,Prices!A:A,Prices!C:C,"-")</f>
        <v>26.9</v>
      </c>
      <c r="H40" s="14">
        <f>_xlfn.XLOOKUP(D40,Prices!A:A,Prices!D:D,"-")</f>
        <v>69.900000000000006</v>
      </c>
      <c r="I40" s="2" t="s">
        <v>6</v>
      </c>
      <c r="J40" s="2" t="str">
        <f t="shared" si="1"/>
        <v>-</v>
      </c>
      <c r="K40" s="2" t="str">
        <f t="shared" si="2"/>
        <v/>
      </c>
      <c r="L40" s="2" t="str">
        <f t="shared" si="3"/>
        <v/>
      </c>
      <c r="M40" s="2" t="str">
        <f t="shared" si="4"/>
        <v/>
      </c>
      <c r="N40" s="2" t="str">
        <f t="shared" si="5"/>
        <v/>
      </c>
      <c r="O40" s="2" t="str">
        <f t="shared" si="6"/>
        <v/>
      </c>
      <c r="P40" s="2" t="str">
        <f t="shared" si="7"/>
        <v/>
      </c>
      <c r="Q40" s="2" t="str">
        <f t="shared" si="8"/>
        <v/>
      </c>
      <c r="R40" s="2" t="str">
        <f t="shared" si="9"/>
        <v/>
      </c>
      <c r="S40" s="2" t="str">
        <f t="shared" si="10"/>
        <v/>
      </c>
      <c r="T40" s="2" t="str">
        <f t="shared" si="11"/>
        <v/>
      </c>
      <c r="U40" s="2" t="str">
        <f t="shared" si="12"/>
        <v/>
      </c>
      <c r="V40" s="2" t="str">
        <f t="shared" si="13"/>
        <v>-</v>
      </c>
      <c r="W40" s="2" t="str">
        <f t="shared" si="14"/>
        <v>-</v>
      </c>
      <c r="X40" s="2" t="str">
        <f t="shared" si="15"/>
        <v>-</v>
      </c>
      <c r="Y40" s="2" t="str">
        <f t="shared" si="16"/>
        <v>-</v>
      </c>
      <c r="Z40" s="2" t="str">
        <f t="shared" si="17"/>
        <v>-</v>
      </c>
      <c r="AA40" s="2" t="str">
        <f t="shared" si="18"/>
        <v>-</v>
      </c>
      <c r="AB40" s="2" t="str">
        <f t="shared" si="19"/>
        <v>-</v>
      </c>
      <c r="AC40" s="2" t="str">
        <f t="shared" si="20"/>
        <v>-</v>
      </c>
    </row>
    <row r="41" spans="1:29" ht="144" customHeight="1" x14ac:dyDescent="0.25">
      <c r="A41" s="2"/>
      <c r="B41" s="2" t="str">
        <f t="shared" si="0"/>
        <v>JANSSON-Navy</v>
      </c>
      <c r="C41" s="2" t="str">
        <f>SUBSTITUTE(TRIM(D41&amp;_xlfn.XLOOKUP(F41,Colors!A:A,Colors!C:C,"ERROR",0))," ","")</f>
        <v>JANSSONMARINE</v>
      </c>
      <c r="D41" s="2" t="s">
        <v>25</v>
      </c>
      <c r="E41" s="2" t="s">
        <v>26</v>
      </c>
      <c r="F41" s="2" t="s">
        <v>69</v>
      </c>
      <c r="G41" s="14">
        <f>_xlfn.XLOOKUP(D41,Prices!A:A,Prices!C:C,"-")</f>
        <v>26.9</v>
      </c>
      <c r="H41" s="14">
        <f>_xlfn.XLOOKUP(D41,Prices!A:A,Prices!D:D,"-")</f>
        <v>69.900000000000006</v>
      </c>
      <c r="I41" s="2" t="s">
        <v>6</v>
      </c>
      <c r="J41" s="2" t="str">
        <f t="shared" si="1"/>
        <v>-</v>
      </c>
      <c r="K41" s="2" t="str">
        <f t="shared" si="2"/>
        <v/>
      </c>
      <c r="L41" s="2" t="str">
        <f t="shared" si="3"/>
        <v/>
      </c>
      <c r="M41" s="2" t="str">
        <f t="shared" si="4"/>
        <v/>
      </c>
      <c r="N41" s="2" t="str">
        <f t="shared" si="5"/>
        <v/>
      </c>
      <c r="O41" s="2" t="str">
        <f t="shared" si="6"/>
        <v/>
      </c>
      <c r="P41" s="2" t="str">
        <f t="shared" si="7"/>
        <v/>
      </c>
      <c r="Q41" s="2" t="str">
        <f t="shared" si="8"/>
        <v/>
      </c>
      <c r="R41" s="2" t="str">
        <f t="shared" si="9"/>
        <v/>
      </c>
      <c r="S41" s="2" t="str">
        <f t="shared" si="10"/>
        <v/>
      </c>
      <c r="T41" s="2" t="str">
        <f t="shared" si="11"/>
        <v/>
      </c>
      <c r="U41" s="2" t="str">
        <f t="shared" si="12"/>
        <v/>
      </c>
      <c r="V41" s="2" t="str">
        <f t="shared" si="13"/>
        <v>-</v>
      </c>
      <c r="W41" s="2" t="str">
        <f t="shared" si="14"/>
        <v>-</v>
      </c>
      <c r="X41" s="2" t="str">
        <f t="shared" si="15"/>
        <v>-</v>
      </c>
      <c r="Y41" s="2" t="str">
        <f t="shared" si="16"/>
        <v>-</v>
      </c>
      <c r="Z41" s="2" t="str">
        <f t="shared" si="17"/>
        <v>-</v>
      </c>
      <c r="AA41" s="2" t="str">
        <f t="shared" si="18"/>
        <v>-</v>
      </c>
      <c r="AB41" s="2" t="str">
        <f t="shared" si="19"/>
        <v>-</v>
      </c>
      <c r="AC41" s="2" t="str">
        <f t="shared" si="20"/>
        <v>-</v>
      </c>
    </row>
    <row r="42" spans="1:29" ht="144.19999999999999" customHeight="1" x14ac:dyDescent="0.25">
      <c r="A42" s="2"/>
      <c r="B42" s="2" t="str">
        <f t="shared" si="0"/>
        <v>JANSSON-Taupe</v>
      </c>
      <c r="C42" s="2" t="str">
        <f>SUBSTITUTE(TRIM(D42&amp;_xlfn.XLOOKUP(F42,Colors!A:A,Colors!C:C,"ERROR",0))," ","")</f>
        <v>JANSSONTAUPE</v>
      </c>
      <c r="D42" s="2" t="s">
        <v>25</v>
      </c>
      <c r="E42" s="2" t="s">
        <v>26</v>
      </c>
      <c r="F42" s="2" t="s">
        <v>203</v>
      </c>
      <c r="G42" s="14">
        <f>_xlfn.XLOOKUP(D42,Prices!A:A,Prices!C:C,"-")</f>
        <v>26.9</v>
      </c>
      <c r="H42" s="14">
        <f>_xlfn.XLOOKUP(D42,Prices!A:A,Prices!D:D,"-")</f>
        <v>69.900000000000006</v>
      </c>
      <c r="I42" s="2" t="s">
        <v>6</v>
      </c>
      <c r="J42" s="2" t="str">
        <f t="shared" si="1"/>
        <v>-</v>
      </c>
      <c r="K42" s="2" t="str">
        <f t="shared" si="2"/>
        <v/>
      </c>
      <c r="L42" s="2" t="str">
        <f t="shared" si="3"/>
        <v/>
      </c>
      <c r="M42" s="2" t="str">
        <f t="shared" si="4"/>
        <v/>
      </c>
      <c r="N42" s="2" t="str">
        <f t="shared" si="5"/>
        <v/>
      </c>
      <c r="O42" s="2" t="str">
        <f t="shared" si="6"/>
        <v/>
      </c>
      <c r="P42" s="2" t="str">
        <f t="shared" si="7"/>
        <v/>
      </c>
      <c r="Q42" s="2" t="str">
        <f t="shared" si="8"/>
        <v/>
      </c>
      <c r="R42" s="2" t="str">
        <f t="shared" si="9"/>
        <v/>
      </c>
      <c r="S42" s="2" t="str">
        <f t="shared" si="10"/>
        <v/>
      </c>
      <c r="T42" s="2" t="str">
        <f t="shared" si="11"/>
        <v/>
      </c>
      <c r="U42" s="2" t="str">
        <f t="shared" si="12"/>
        <v/>
      </c>
      <c r="V42" s="2" t="str">
        <f t="shared" si="13"/>
        <v>-</v>
      </c>
      <c r="W42" s="2" t="str">
        <f t="shared" si="14"/>
        <v>-</v>
      </c>
      <c r="X42" s="2" t="str">
        <f t="shared" si="15"/>
        <v>-</v>
      </c>
      <c r="Y42" s="2" t="str">
        <f t="shared" si="16"/>
        <v>-</v>
      </c>
      <c r="Z42" s="2" t="str">
        <f t="shared" si="17"/>
        <v>-</v>
      </c>
      <c r="AA42" s="2" t="str">
        <f t="shared" si="18"/>
        <v>-</v>
      </c>
      <c r="AB42" s="2" t="str">
        <f t="shared" si="19"/>
        <v>-</v>
      </c>
      <c r="AC42" s="2" t="str">
        <f t="shared" si="20"/>
        <v>-</v>
      </c>
    </row>
    <row r="43" spans="1:29" ht="144" customHeight="1" x14ac:dyDescent="0.25">
      <c r="A43" s="2"/>
      <c r="B43" s="2" t="str">
        <f t="shared" si="0"/>
        <v>KUBOR-Blue</v>
      </c>
      <c r="C43" s="2" t="str">
        <f>SUBSTITUTE(TRIM(D43&amp;_xlfn.XLOOKUP(F43,Colors!A:A,Colors!C:C,"ERROR",0))," ","")</f>
        <v>KUBORBLEU</v>
      </c>
      <c r="D43" s="2" t="s">
        <v>27</v>
      </c>
      <c r="E43" s="2" t="s">
        <v>10</v>
      </c>
      <c r="F43" s="2" t="s">
        <v>209</v>
      </c>
      <c r="G43" s="14">
        <f>_xlfn.XLOOKUP(D43,Prices!A:A,Prices!C:C,"-")</f>
        <v>25.9</v>
      </c>
      <c r="H43" s="14">
        <f>_xlfn.XLOOKUP(D43,Prices!A:A,Prices!D:D,"-")</f>
        <v>64.900000000000006</v>
      </c>
      <c r="I43" s="2" t="s">
        <v>6</v>
      </c>
      <c r="J43" s="2" t="str">
        <f t="shared" si="1"/>
        <v>-</v>
      </c>
      <c r="K43" s="2" t="str">
        <f t="shared" si="2"/>
        <v/>
      </c>
      <c r="L43" s="2" t="str">
        <f t="shared" si="3"/>
        <v/>
      </c>
      <c r="M43" s="2" t="str">
        <f t="shared" si="4"/>
        <v/>
      </c>
      <c r="N43" s="2" t="str">
        <f t="shared" si="5"/>
        <v/>
      </c>
      <c r="O43" s="2" t="str">
        <f t="shared" si="6"/>
        <v/>
      </c>
      <c r="P43" s="2" t="str">
        <f t="shared" si="7"/>
        <v/>
      </c>
      <c r="Q43" s="2" t="str">
        <f t="shared" si="8"/>
        <v/>
      </c>
      <c r="R43" s="2" t="str">
        <f t="shared" si="9"/>
        <v/>
      </c>
      <c r="S43" s="2" t="str">
        <f t="shared" si="10"/>
        <v/>
      </c>
      <c r="T43" s="2" t="str">
        <f t="shared" si="11"/>
        <v/>
      </c>
      <c r="U43" s="2" t="str">
        <f t="shared" si="12"/>
        <v/>
      </c>
      <c r="V43" s="2" t="str">
        <f t="shared" si="13"/>
        <v>-</v>
      </c>
      <c r="W43" s="2" t="str">
        <f t="shared" si="14"/>
        <v>-</v>
      </c>
      <c r="X43" s="2" t="str">
        <f t="shared" si="15"/>
        <v>-</v>
      </c>
      <c r="Y43" s="2" t="str">
        <f t="shared" si="16"/>
        <v>-</v>
      </c>
      <c r="Z43" s="2" t="str">
        <f t="shared" si="17"/>
        <v>-</v>
      </c>
      <c r="AA43" s="2" t="str">
        <f t="shared" si="18"/>
        <v>-</v>
      </c>
      <c r="AB43" s="2" t="str">
        <f t="shared" si="19"/>
        <v>-</v>
      </c>
      <c r="AC43" s="2" t="str">
        <f t="shared" si="20"/>
        <v>-</v>
      </c>
    </row>
    <row r="44" spans="1:29" ht="144" customHeight="1" x14ac:dyDescent="0.25">
      <c r="A44" s="2"/>
      <c r="B44" s="2" t="str">
        <f t="shared" si="0"/>
        <v>KUBOR-Patchwork</v>
      </c>
      <c r="C44" s="2" t="str">
        <f>SUBSTITUTE(TRIM(D44&amp;_xlfn.XLOOKUP(F44,Colors!A:A,Colors!C:C,"ERROR",0))," ","")</f>
        <v>KUBORPATCHWORK</v>
      </c>
      <c r="D44" s="2" t="s">
        <v>27</v>
      </c>
      <c r="E44" s="2" t="s">
        <v>10</v>
      </c>
      <c r="F44" s="2" t="s">
        <v>229</v>
      </c>
      <c r="G44" s="14">
        <f>_xlfn.XLOOKUP(D44,Prices!A:A,Prices!C:C,"-")</f>
        <v>25.9</v>
      </c>
      <c r="H44" s="14">
        <f>_xlfn.XLOOKUP(D44,Prices!A:A,Prices!D:D,"-")</f>
        <v>64.900000000000006</v>
      </c>
      <c r="I44" s="2" t="s">
        <v>6</v>
      </c>
      <c r="J44" s="2" t="str">
        <f t="shared" si="1"/>
        <v>-</v>
      </c>
      <c r="K44" s="2" t="str">
        <f t="shared" si="2"/>
        <v/>
      </c>
      <c r="L44" s="2" t="str">
        <f t="shared" si="3"/>
        <v/>
      </c>
      <c r="M44" s="2" t="str">
        <f t="shared" si="4"/>
        <v/>
      </c>
      <c r="N44" s="2" t="str">
        <f t="shared" si="5"/>
        <v/>
      </c>
      <c r="O44" s="2" t="str">
        <f t="shared" si="6"/>
        <v/>
      </c>
      <c r="P44" s="2" t="str">
        <f t="shared" si="7"/>
        <v/>
      </c>
      <c r="Q44" s="2" t="str">
        <f t="shared" si="8"/>
        <v/>
      </c>
      <c r="R44" s="2" t="str">
        <f t="shared" si="9"/>
        <v/>
      </c>
      <c r="S44" s="2" t="str">
        <f t="shared" si="10"/>
        <v/>
      </c>
      <c r="T44" s="2" t="str">
        <f t="shared" si="11"/>
        <v/>
      </c>
      <c r="U44" s="2" t="str">
        <f t="shared" si="12"/>
        <v/>
      </c>
      <c r="V44" s="2" t="str">
        <f t="shared" si="13"/>
        <v>-</v>
      </c>
      <c r="W44" s="2" t="str">
        <f t="shared" si="14"/>
        <v>-</v>
      </c>
      <c r="X44" s="2" t="str">
        <f t="shared" si="15"/>
        <v>-</v>
      </c>
      <c r="Y44" s="2" t="str">
        <f t="shared" si="16"/>
        <v>-</v>
      </c>
      <c r="Z44" s="2" t="str">
        <f t="shared" si="17"/>
        <v>-</v>
      </c>
      <c r="AA44" s="2" t="str">
        <f t="shared" si="18"/>
        <v>-</v>
      </c>
      <c r="AB44" s="2" t="str">
        <f t="shared" si="19"/>
        <v>-</v>
      </c>
      <c r="AC44" s="2" t="str">
        <f t="shared" si="20"/>
        <v>-</v>
      </c>
    </row>
    <row r="45" spans="1:29" ht="143.85" customHeight="1" x14ac:dyDescent="0.25">
      <c r="A45" s="2"/>
      <c r="B45" s="2" t="str">
        <f t="shared" si="0"/>
        <v>KUBOR-Black</v>
      </c>
      <c r="C45" s="2" t="str">
        <f>SUBSTITUTE(TRIM(D45&amp;_xlfn.XLOOKUP(F45,Colors!A:A,Colors!C:C,"ERROR",0))," ","")</f>
        <v>KUBORNOIR</v>
      </c>
      <c r="D45" s="2" t="s">
        <v>27</v>
      </c>
      <c r="E45" s="2" t="s">
        <v>10</v>
      </c>
      <c r="F45" s="2" t="s">
        <v>105</v>
      </c>
      <c r="G45" s="14">
        <f>_xlfn.XLOOKUP(D45,Prices!A:A,Prices!C:C,"-")</f>
        <v>25.9</v>
      </c>
      <c r="H45" s="14">
        <f>_xlfn.XLOOKUP(D45,Prices!A:A,Prices!D:D,"-")</f>
        <v>64.900000000000006</v>
      </c>
      <c r="I45" s="2" t="s">
        <v>6</v>
      </c>
      <c r="J45" s="2" t="str">
        <f t="shared" si="1"/>
        <v>-</v>
      </c>
      <c r="K45" s="2" t="str">
        <f t="shared" si="2"/>
        <v/>
      </c>
      <c r="L45" s="2" t="str">
        <f t="shared" si="3"/>
        <v/>
      </c>
      <c r="M45" s="2" t="str">
        <f t="shared" si="4"/>
        <v/>
      </c>
      <c r="N45" s="2" t="str">
        <f t="shared" si="5"/>
        <v/>
      </c>
      <c r="O45" s="2" t="str">
        <f t="shared" si="6"/>
        <v/>
      </c>
      <c r="P45" s="2" t="str">
        <f t="shared" si="7"/>
        <v/>
      </c>
      <c r="Q45" s="2" t="str">
        <f t="shared" si="8"/>
        <v/>
      </c>
      <c r="R45" s="2" t="str">
        <f t="shared" si="9"/>
        <v/>
      </c>
      <c r="S45" s="2" t="str">
        <f t="shared" si="10"/>
        <v/>
      </c>
      <c r="T45" s="2" t="str">
        <f t="shared" si="11"/>
        <v/>
      </c>
      <c r="U45" s="2" t="str">
        <f t="shared" si="12"/>
        <v/>
      </c>
      <c r="V45" s="2" t="str">
        <f t="shared" si="13"/>
        <v>-</v>
      </c>
      <c r="W45" s="2" t="str">
        <f t="shared" si="14"/>
        <v>-</v>
      </c>
      <c r="X45" s="2" t="str">
        <f t="shared" si="15"/>
        <v>-</v>
      </c>
      <c r="Y45" s="2" t="str">
        <f t="shared" si="16"/>
        <v>-</v>
      </c>
      <c r="Z45" s="2" t="str">
        <f t="shared" si="17"/>
        <v>-</v>
      </c>
      <c r="AA45" s="2" t="str">
        <f t="shared" si="18"/>
        <v>-</v>
      </c>
      <c r="AB45" s="2" t="str">
        <f t="shared" si="19"/>
        <v>-</v>
      </c>
      <c r="AC45" s="2" t="str">
        <f t="shared" si="20"/>
        <v>-</v>
      </c>
    </row>
    <row r="46" spans="1:29" ht="144" customHeight="1" x14ac:dyDescent="0.25">
      <c r="A46" s="2"/>
      <c r="B46" s="2" t="str">
        <f t="shared" si="0"/>
        <v>SPITZ-Blue</v>
      </c>
      <c r="C46" s="2" t="str">
        <f>SUBSTITUTE(TRIM(D46&amp;_xlfn.XLOOKUP(F46,Colors!A:A,Colors!C:C,"ERROR",0))," ","")</f>
        <v>SPITZBLEU</v>
      </c>
      <c r="D46" s="2" t="s">
        <v>28</v>
      </c>
      <c r="E46" s="2" t="s">
        <v>29</v>
      </c>
      <c r="F46" s="2" t="s">
        <v>209</v>
      </c>
      <c r="G46" s="14">
        <f>_xlfn.XLOOKUP(D46,Prices!A:A,Prices!C:C,"-")</f>
        <v>23.9</v>
      </c>
      <c r="H46" s="14">
        <f>_xlfn.XLOOKUP(D46,Prices!A:A,Prices!D:D,"-")</f>
        <v>59.9</v>
      </c>
      <c r="I46" s="2" t="s">
        <v>6</v>
      </c>
      <c r="J46" s="2" t="str">
        <f t="shared" si="1"/>
        <v>-</v>
      </c>
      <c r="K46" s="2" t="str">
        <f t="shared" si="2"/>
        <v/>
      </c>
      <c r="L46" s="2" t="str">
        <f t="shared" si="3"/>
        <v/>
      </c>
      <c r="M46" s="2" t="str">
        <f t="shared" si="4"/>
        <v/>
      </c>
      <c r="N46" s="2" t="str">
        <f t="shared" si="5"/>
        <v/>
      </c>
      <c r="O46" s="2" t="str">
        <f t="shared" si="6"/>
        <v/>
      </c>
      <c r="P46" s="2" t="str">
        <f t="shared" si="7"/>
        <v/>
      </c>
      <c r="Q46" s="2" t="str">
        <f t="shared" si="8"/>
        <v/>
      </c>
      <c r="R46" s="2" t="str">
        <f t="shared" si="9"/>
        <v/>
      </c>
      <c r="S46" s="2" t="str">
        <f t="shared" si="10"/>
        <v/>
      </c>
      <c r="T46" s="2" t="str">
        <f t="shared" si="11"/>
        <v/>
      </c>
      <c r="U46" s="2" t="str">
        <f t="shared" si="12"/>
        <v/>
      </c>
      <c r="V46" s="2" t="str">
        <f t="shared" si="13"/>
        <v>-</v>
      </c>
      <c r="W46" s="2" t="str">
        <f t="shared" si="14"/>
        <v>-</v>
      </c>
      <c r="X46" s="2" t="str">
        <f t="shared" si="15"/>
        <v>-</v>
      </c>
      <c r="Y46" s="2" t="str">
        <f t="shared" si="16"/>
        <v>-</v>
      </c>
      <c r="Z46" s="2" t="str">
        <f t="shared" si="17"/>
        <v>-</v>
      </c>
      <c r="AA46" s="2" t="str">
        <f t="shared" si="18"/>
        <v>-</v>
      </c>
      <c r="AB46" s="2" t="str">
        <f t="shared" si="19"/>
        <v>-</v>
      </c>
      <c r="AC46" s="2" t="str">
        <f t="shared" si="20"/>
        <v>-</v>
      </c>
    </row>
    <row r="47" spans="1:29" ht="144" customHeight="1" x14ac:dyDescent="0.25">
      <c r="A47" s="2"/>
      <c r="B47" s="2" t="str">
        <f t="shared" si="0"/>
        <v>SPITZ-Brown</v>
      </c>
      <c r="C47" s="2" t="str">
        <f>SUBSTITUTE(TRIM(D47&amp;_xlfn.XLOOKUP(F47,Colors!A:A,Colors!C:C,"ERROR",0))," ","")</f>
        <v>SPITZMARRON</v>
      </c>
      <c r="D47" s="2" t="s">
        <v>28</v>
      </c>
      <c r="E47" s="2" t="s">
        <v>29</v>
      </c>
      <c r="F47" s="2" t="s">
        <v>216</v>
      </c>
      <c r="G47" s="14">
        <f>_xlfn.XLOOKUP(D47,Prices!A:A,Prices!C:C,"-")</f>
        <v>23.9</v>
      </c>
      <c r="H47" s="14">
        <f>_xlfn.XLOOKUP(D47,Prices!A:A,Prices!D:D,"-")</f>
        <v>59.9</v>
      </c>
      <c r="I47" s="2" t="s">
        <v>6</v>
      </c>
      <c r="J47" s="2" t="str">
        <f t="shared" si="1"/>
        <v>-</v>
      </c>
      <c r="K47" s="2" t="str">
        <f t="shared" si="2"/>
        <v/>
      </c>
      <c r="L47" s="2" t="str">
        <f t="shared" si="3"/>
        <v/>
      </c>
      <c r="M47" s="2" t="str">
        <f t="shared" si="4"/>
        <v/>
      </c>
      <c r="N47" s="2" t="str">
        <f t="shared" si="5"/>
        <v/>
      </c>
      <c r="O47" s="2" t="str">
        <f t="shared" si="6"/>
        <v/>
      </c>
      <c r="P47" s="2" t="str">
        <f t="shared" si="7"/>
        <v/>
      </c>
      <c r="Q47" s="2" t="str">
        <f t="shared" si="8"/>
        <v/>
      </c>
      <c r="R47" s="2" t="str">
        <f t="shared" si="9"/>
        <v/>
      </c>
      <c r="S47" s="2" t="str">
        <f t="shared" si="10"/>
        <v/>
      </c>
      <c r="T47" s="2" t="str">
        <f t="shared" si="11"/>
        <v/>
      </c>
      <c r="U47" s="2" t="str">
        <f t="shared" si="12"/>
        <v/>
      </c>
      <c r="V47" s="2" t="str">
        <f t="shared" si="13"/>
        <v>-</v>
      </c>
      <c r="W47" s="2" t="str">
        <f t="shared" si="14"/>
        <v>-</v>
      </c>
      <c r="X47" s="2" t="str">
        <f t="shared" si="15"/>
        <v>-</v>
      </c>
      <c r="Y47" s="2" t="str">
        <f t="shared" si="16"/>
        <v>-</v>
      </c>
      <c r="Z47" s="2" t="str">
        <f t="shared" si="17"/>
        <v>-</v>
      </c>
      <c r="AA47" s="2" t="str">
        <f t="shared" si="18"/>
        <v>-</v>
      </c>
      <c r="AB47" s="2" t="str">
        <f t="shared" si="19"/>
        <v>-</v>
      </c>
      <c r="AC47" s="2" t="str">
        <f t="shared" si="20"/>
        <v>-</v>
      </c>
    </row>
    <row r="48" spans="1:29" ht="144.19999999999999" customHeight="1" x14ac:dyDescent="0.25">
      <c r="A48" s="2"/>
      <c r="B48" s="2" t="str">
        <f t="shared" si="0"/>
        <v>STEELE-Black</v>
      </c>
      <c r="C48" s="2" t="str">
        <f>SUBSTITUTE(TRIM(D48&amp;_xlfn.XLOOKUP(F48,Colors!A:A,Colors!C:C,"ERROR",0))," ","")</f>
        <v>STEELENOIR</v>
      </c>
      <c r="D48" s="2" t="s">
        <v>30</v>
      </c>
      <c r="E48" s="2" t="s">
        <v>26</v>
      </c>
      <c r="F48" s="2" t="s">
        <v>105</v>
      </c>
      <c r="G48" s="14">
        <f>_xlfn.XLOOKUP(D48,Prices!A:A,Prices!C:C,"-")</f>
        <v>19.899999999999999</v>
      </c>
      <c r="H48" s="14">
        <f>_xlfn.XLOOKUP(D48,Prices!A:A,Prices!D:D,"-")</f>
        <v>49.9</v>
      </c>
      <c r="I48" s="2" t="s">
        <v>6</v>
      </c>
      <c r="J48" s="2" t="str">
        <f t="shared" si="1"/>
        <v>-</v>
      </c>
      <c r="K48" s="2" t="str">
        <f t="shared" si="2"/>
        <v/>
      </c>
      <c r="L48" s="2" t="str">
        <f t="shared" si="3"/>
        <v/>
      </c>
      <c r="M48" s="2" t="str">
        <f t="shared" si="4"/>
        <v/>
      </c>
      <c r="N48" s="2" t="str">
        <f t="shared" si="5"/>
        <v/>
      </c>
      <c r="O48" s="2" t="str">
        <f t="shared" si="6"/>
        <v/>
      </c>
      <c r="P48" s="2" t="str">
        <f t="shared" si="7"/>
        <v/>
      </c>
      <c r="Q48" s="2" t="str">
        <f t="shared" si="8"/>
        <v/>
      </c>
      <c r="R48" s="2" t="str">
        <f t="shared" si="9"/>
        <v/>
      </c>
      <c r="S48" s="2" t="str">
        <f t="shared" si="10"/>
        <v/>
      </c>
      <c r="T48" s="2" t="str">
        <f t="shared" si="11"/>
        <v/>
      </c>
      <c r="U48" s="2" t="str">
        <f t="shared" si="12"/>
        <v/>
      </c>
      <c r="V48" s="2" t="str">
        <f t="shared" si="13"/>
        <v>-</v>
      </c>
      <c r="W48" s="2" t="str">
        <f t="shared" si="14"/>
        <v>-</v>
      </c>
      <c r="X48" s="2" t="str">
        <f t="shared" si="15"/>
        <v>-</v>
      </c>
      <c r="Y48" s="2" t="str">
        <f t="shared" si="16"/>
        <v>-</v>
      </c>
      <c r="Z48" s="2" t="str">
        <f t="shared" si="17"/>
        <v>-</v>
      </c>
      <c r="AA48" s="2" t="str">
        <f t="shared" si="18"/>
        <v>-</v>
      </c>
      <c r="AB48" s="2" t="str">
        <f t="shared" si="19"/>
        <v>-</v>
      </c>
      <c r="AC48" s="2" t="str">
        <f t="shared" si="20"/>
        <v>-</v>
      </c>
    </row>
    <row r="49" spans="1:29" ht="144.19999999999999" customHeight="1" x14ac:dyDescent="0.25">
      <c r="A49" s="2"/>
      <c r="B49" s="2" t="str">
        <f t="shared" si="0"/>
        <v>STEELE-Taupe</v>
      </c>
      <c r="C49" s="2" t="str">
        <f>SUBSTITUTE(TRIM(D49&amp;_xlfn.XLOOKUP(F49,Colors!A:A,Colors!C:C,"ERROR",0))," ","")</f>
        <v>STEELETAUPE</v>
      </c>
      <c r="D49" s="2" t="s">
        <v>30</v>
      </c>
      <c r="E49" s="2" t="s">
        <v>26</v>
      </c>
      <c r="F49" s="2" t="s">
        <v>203</v>
      </c>
      <c r="G49" s="14">
        <f>_xlfn.XLOOKUP(D49,Prices!A:A,Prices!C:C,"-")</f>
        <v>19.899999999999999</v>
      </c>
      <c r="H49" s="14">
        <f>_xlfn.XLOOKUP(D49,Prices!A:A,Prices!D:D,"-")</f>
        <v>49.9</v>
      </c>
      <c r="I49" s="2" t="s">
        <v>6</v>
      </c>
      <c r="J49" s="2" t="str">
        <f t="shared" si="1"/>
        <v>-</v>
      </c>
      <c r="K49" s="2" t="str">
        <f t="shared" si="2"/>
        <v/>
      </c>
      <c r="L49" s="2" t="str">
        <f t="shared" si="3"/>
        <v/>
      </c>
      <c r="M49" s="2" t="str">
        <f t="shared" si="4"/>
        <v/>
      </c>
      <c r="N49" s="2" t="str">
        <f t="shared" si="5"/>
        <v/>
      </c>
      <c r="O49" s="2" t="str">
        <f t="shared" si="6"/>
        <v/>
      </c>
      <c r="P49" s="2" t="str">
        <f t="shared" si="7"/>
        <v/>
      </c>
      <c r="Q49" s="2" t="str">
        <f t="shared" si="8"/>
        <v/>
      </c>
      <c r="R49" s="2" t="str">
        <f t="shared" si="9"/>
        <v/>
      </c>
      <c r="S49" s="2" t="str">
        <f t="shared" si="10"/>
        <v/>
      </c>
      <c r="T49" s="2" t="str">
        <f t="shared" si="11"/>
        <v/>
      </c>
      <c r="U49" s="2" t="str">
        <f t="shared" si="12"/>
        <v/>
      </c>
      <c r="V49" s="2" t="str">
        <f t="shared" si="13"/>
        <v>-</v>
      </c>
      <c r="W49" s="2" t="str">
        <f t="shared" si="14"/>
        <v>-</v>
      </c>
      <c r="X49" s="2" t="str">
        <f t="shared" si="15"/>
        <v>-</v>
      </c>
      <c r="Y49" s="2" t="str">
        <f t="shared" si="16"/>
        <v>-</v>
      </c>
      <c r="Z49" s="2" t="str">
        <f t="shared" si="17"/>
        <v>-</v>
      </c>
      <c r="AA49" s="2" t="str">
        <f t="shared" si="18"/>
        <v>-</v>
      </c>
      <c r="AB49" s="2" t="str">
        <f t="shared" si="19"/>
        <v>-</v>
      </c>
      <c r="AC49" s="2" t="str">
        <f t="shared" si="20"/>
        <v>-</v>
      </c>
    </row>
    <row r="50" spans="1:29" ht="143.85" customHeight="1" x14ac:dyDescent="0.25">
      <c r="A50" s="2"/>
      <c r="B50" s="2" t="str">
        <f t="shared" si="0"/>
        <v>STEELE-Blue</v>
      </c>
      <c r="C50" s="2" t="str">
        <f>SUBSTITUTE(TRIM(D50&amp;_xlfn.XLOOKUP(F50,Colors!A:A,Colors!C:C,"ERROR",0))," ","")</f>
        <v>STEELEBLEU</v>
      </c>
      <c r="D50" s="2" t="s">
        <v>30</v>
      </c>
      <c r="E50" s="2" t="s">
        <v>26</v>
      </c>
      <c r="F50" s="2" t="s">
        <v>209</v>
      </c>
      <c r="G50" s="14">
        <f>_xlfn.XLOOKUP(D50,Prices!A:A,Prices!C:C,"-")</f>
        <v>19.899999999999999</v>
      </c>
      <c r="H50" s="14">
        <f>_xlfn.XLOOKUP(D50,Prices!A:A,Prices!D:D,"-")</f>
        <v>49.9</v>
      </c>
      <c r="I50" s="2" t="s">
        <v>6</v>
      </c>
      <c r="J50" s="2" t="str">
        <f t="shared" si="1"/>
        <v>-</v>
      </c>
      <c r="K50" s="2" t="str">
        <f t="shared" si="2"/>
        <v/>
      </c>
      <c r="L50" s="2" t="str">
        <f t="shared" si="3"/>
        <v/>
      </c>
      <c r="M50" s="2" t="str">
        <f t="shared" si="4"/>
        <v/>
      </c>
      <c r="N50" s="2" t="str">
        <f t="shared" si="5"/>
        <v/>
      </c>
      <c r="O50" s="2" t="str">
        <f t="shared" si="6"/>
        <v/>
      </c>
      <c r="P50" s="2" t="str">
        <f t="shared" si="7"/>
        <v/>
      </c>
      <c r="Q50" s="2" t="str">
        <f t="shared" si="8"/>
        <v/>
      </c>
      <c r="R50" s="2" t="str">
        <f t="shared" si="9"/>
        <v/>
      </c>
      <c r="S50" s="2" t="str">
        <f t="shared" si="10"/>
        <v/>
      </c>
      <c r="T50" s="2" t="str">
        <f t="shared" si="11"/>
        <v/>
      </c>
      <c r="U50" s="2" t="str">
        <f t="shared" si="12"/>
        <v/>
      </c>
      <c r="V50" s="2" t="str">
        <f t="shared" si="13"/>
        <v>-</v>
      </c>
      <c r="W50" s="2" t="str">
        <f t="shared" si="14"/>
        <v>-</v>
      </c>
      <c r="X50" s="2" t="str">
        <f t="shared" si="15"/>
        <v>-</v>
      </c>
      <c r="Y50" s="2" t="str">
        <f t="shared" si="16"/>
        <v>-</v>
      </c>
      <c r="Z50" s="2" t="str">
        <f t="shared" si="17"/>
        <v>-</v>
      </c>
      <c r="AA50" s="2" t="str">
        <f t="shared" si="18"/>
        <v>-</v>
      </c>
      <c r="AB50" s="2" t="str">
        <f t="shared" si="19"/>
        <v>-</v>
      </c>
      <c r="AC50" s="2" t="str">
        <f t="shared" si="20"/>
        <v>-</v>
      </c>
    </row>
    <row r="51" spans="1:29" ht="144" customHeight="1" x14ac:dyDescent="0.25">
      <c r="A51" s="2"/>
      <c r="B51" s="2" t="str">
        <f t="shared" si="0"/>
        <v>GARRY-Brown</v>
      </c>
      <c r="C51" s="2" t="str">
        <f>SUBSTITUTE(TRIM(D51&amp;_xlfn.XLOOKUP(F51,Colors!A:A,Colors!C:C,"ERROR",0))," ","")</f>
        <v>GARRYMARRON</v>
      </c>
      <c r="D51" s="2" t="s">
        <v>31</v>
      </c>
      <c r="E51" s="2" t="s">
        <v>32</v>
      </c>
      <c r="F51" s="2" t="s">
        <v>216</v>
      </c>
      <c r="G51" s="14">
        <f>_xlfn.XLOOKUP(D51,Prices!A:A,Prices!C:C,"-")</f>
        <v>14.9</v>
      </c>
      <c r="H51" s="14">
        <f>_xlfn.XLOOKUP(D51,Prices!A:A,Prices!D:D,"-")</f>
        <v>39.9</v>
      </c>
      <c r="I51" s="2" t="s">
        <v>6</v>
      </c>
      <c r="J51" s="2" t="str">
        <f t="shared" si="1"/>
        <v>-</v>
      </c>
      <c r="K51" s="2" t="str">
        <f t="shared" si="2"/>
        <v/>
      </c>
      <c r="L51" s="2" t="str">
        <f t="shared" si="3"/>
        <v/>
      </c>
      <c r="M51" s="2" t="str">
        <f t="shared" si="4"/>
        <v/>
      </c>
      <c r="N51" s="2" t="str">
        <f t="shared" si="5"/>
        <v/>
      </c>
      <c r="O51" s="2" t="str">
        <f t="shared" si="6"/>
        <v/>
      </c>
      <c r="P51" s="2" t="str">
        <f t="shared" si="7"/>
        <v/>
      </c>
      <c r="Q51" s="2" t="str">
        <f t="shared" si="8"/>
        <v/>
      </c>
      <c r="R51" s="2" t="str">
        <f t="shared" si="9"/>
        <v/>
      </c>
      <c r="S51" s="2" t="str">
        <f t="shared" si="10"/>
        <v/>
      </c>
      <c r="T51" s="2" t="str">
        <f t="shared" si="11"/>
        <v/>
      </c>
      <c r="U51" s="2" t="str">
        <f t="shared" si="12"/>
        <v/>
      </c>
      <c r="V51" s="2" t="str">
        <f t="shared" si="13"/>
        <v>-</v>
      </c>
      <c r="W51" s="2" t="str">
        <f t="shared" si="14"/>
        <v>-</v>
      </c>
      <c r="X51" s="2" t="str">
        <f t="shared" si="15"/>
        <v>-</v>
      </c>
      <c r="Y51" s="2" t="str">
        <f t="shared" si="16"/>
        <v>-</v>
      </c>
      <c r="Z51" s="2" t="str">
        <f t="shared" si="17"/>
        <v>-</v>
      </c>
      <c r="AA51" s="2" t="str">
        <f t="shared" si="18"/>
        <v>-</v>
      </c>
      <c r="AB51" s="2" t="str">
        <f t="shared" si="19"/>
        <v>-</v>
      </c>
      <c r="AC51" s="2" t="str">
        <f t="shared" si="20"/>
        <v>-</v>
      </c>
    </row>
    <row r="52" spans="1:29" ht="144" customHeight="1" x14ac:dyDescent="0.25">
      <c r="A52" s="2"/>
      <c r="B52" s="2" t="str">
        <f t="shared" si="0"/>
        <v>GARRY-Beige</v>
      </c>
      <c r="C52" s="2" t="str">
        <f>SUBSTITUTE(TRIM(D52&amp;_xlfn.XLOOKUP(F52,Colors!A:A,Colors!C:C,"ERROR",0))," ","")</f>
        <v>GARRYBEIGE</v>
      </c>
      <c r="D52" s="2" t="s">
        <v>31</v>
      </c>
      <c r="E52" s="2" t="s">
        <v>32</v>
      </c>
      <c r="F52" s="2" t="s">
        <v>202</v>
      </c>
      <c r="G52" s="14">
        <f>_xlfn.XLOOKUP(D52,Prices!A:A,Prices!C:C,"-")</f>
        <v>14.9</v>
      </c>
      <c r="H52" s="14">
        <f>_xlfn.XLOOKUP(D52,Prices!A:A,Prices!D:D,"-")</f>
        <v>39.9</v>
      </c>
      <c r="I52" s="2" t="s">
        <v>6</v>
      </c>
      <c r="J52" s="2" t="str">
        <f t="shared" si="1"/>
        <v>-</v>
      </c>
      <c r="K52" s="2" t="str">
        <f t="shared" si="2"/>
        <v/>
      </c>
      <c r="L52" s="2" t="str">
        <f t="shared" si="3"/>
        <v/>
      </c>
      <c r="M52" s="2" t="str">
        <f t="shared" si="4"/>
        <v/>
      </c>
      <c r="N52" s="2" t="str">
        <f t="shared" si="5"/>
        <v/>
      </c>
      <c r="O52" s="2" t="str">
        <f t="shared" si="6"/>
        <v/>
      </c>
      <c r="P52" s="2" t="str">
        <f t="shared" si="7"/>
        <v/>
      </c>
      <c r="Q52" s="2" t="str">
        <f t="shared" si="8"/>
        <v/>
      </c>
      <c r="R52" s="2" t="str">
        <f t="shared" si="9"/>
        <v/>
      </c>
      <c r="S52" s="2" t="str">
        <f t="shared" si="10"/>
        <v/>
      </c>
      <c r="T52" s="2" t="str">
        <f t="shared" si="11"/>
        <v/>
      </c>
      <c r="U52" s="2" t="str">
        <f t="shared" si="12"/>
        <v/>
      </c>
      <c r="V52" s="2" t="str">
        <f t="shared" si="13"/>
        <v>-</v>
      </c>
      <c r="W52" s="2" t="str">
        <f t="shared" si="14"/>
        <v>-</v>
      </c>
      <c r="X52" s="2" t="str">
        <f t="shared" si="15"/>
        <v>-</v>
      </c>
      <c r="Y52" s="2" t="str">
        <f t="shared" si="16"/>
        <v>-</v>
      </c>
      <c r="Z52" s="2" t="str">
        <f t="shared" si="17"/>
        <v>-</v>
      </c>
      <c r="AA52" s="2" t="str">
        <f t="shared" si="18"/>
        <v>-</v>
      </c>
      <c r="AB52" s="2" t="str">
        <f t="shared" si="19"/>
        <v>-</v>
      </c>
      <c r="AC52" s="2" t="str">
        <f t="shared" si="20"/>
        <v>-</v>
      </c>
    </row>
    <row r="53" spans="1:29" ht="144" customHeight="1" x14ac:dyDescent="0.25">
      <c r="A53" s="2"/>
      <c r="B53" s="2" t="str">
        <f t="shared" si="0"/>
        <v>MOORE-Beige</v>
      </c>
      <c r="C53" s="2" t="str">
        <f>SUBSTITUTE(TRIM(D53&amp;_xlfn.XLOOKUP(F53,Colors!A:A,Colors!C:C,"ERROR",0))," ","")</f>
        <v>MOOREBEIGE</v>
      </c>
      <c r="D53" s="2" t="s">
        <v>33</v>
      </c>
      <c r="E53" s="2" t="s">
        <v>32</v>
      </c>
      <c r="F53" s="2" t="s">
        <v>202</v>
      </c>
      <c r="G53" s="14">
        <f>_xlfn.XLOOKUP(D53,Prices!A:A,Prices!C:C,"-")</f>
        <v>17.899999999999999</v>
      </c>
      <c r="H53" s="14">
        <f>_xlfn.XLOOKUP(D53,Prices!A:A,Prices!D:D,"-")</f>
        <v>44.9</v>
      </c>
      <c r="I53" s="2" t="s">
        <v>6</v>
      </c>
      <c r="J53" s="2" t="str">
        <f t="shared" si="1"/>
        <v>-</v>
      </c>
      <c r="K53" s="2" t="str">
        <f t="shared" si="2"/>
        <v/>
      </c>
      <c r="L53" s="2" t="str">
        <f t="shared" si="3"/>
        <v/>
      </c>
      <c r="M53" s="2" t="str">
        <f t="shared" si="4"/>
        <v/>
      </c>
      <c r="N53" s="2" t="str">
        <f t="shared" si="5"/>
        <v/>
      </c>
      <c r="O53" s="2" t="str">
        <f t="shared" si="6"/>
        <v/>
      </c>
      <c r="P53" s="2" t="str">
        <f t="shared" si="7"/>
        <v/>
      </c>
      <c r="Q53" s="2" t="str">
        <f t="shared" si="8"/>
        <v/>
      </c>
      <c r="R53" s="2" t="str">
        <f t="shared" si="9"/>
        <v/>
      </c>
      <c r="S53" s="2" t="str">
        <f t="shared" si="10"/>
        <v/>
      </c>
      <c r="T53" s="2" t="str">
        <f t="shared" si="11"/>
        <v/>
      </c>
      <c r="U53" s="2" t="str">
        <f t="shared" si="12"/>
        <v/>
      </c>
      <c r="V53" s="2" t="str">
        <f t="shared" si="13"/>
        <v>-</v>
      </c>
      <c r="W53" s="2" t="str">
        <f t="shared" si="14"/>
        <v>-</v>
      </c>
      <c r="X53" s="2" t="str">
        <f t="shared" si="15"/>
        <v>-</v>
      </c>
      <c r="Y53" s="2" t="str">
        <f t="shared" si="16"/>
        <v>-</v>
      </c>
      <c r="Z53" s="2" t="str">
        <f t="shared" si="17"/>
        <v>-</v>
      </c>
      <c r="AA53" s="2" t="str">
        <f t="shared" si="18"/>
        <v>-</v>
      </c>
      <c r="AB53" s="2" t="str">
        <f t="shared" si="19"/>
        <v>-</v>
      </c>
      <c r="AC53" s="2" t="str">
        <f t="shared" si="20"/>
        <v>-</v>
      </c>
    </row>
    <row r="54" spans="1:29" ht="144" customHeight="1" x14ac:dyDescent="0.25">
      <c r="A54" s="2"/>
      <c r="B54" s="2" t="str">
        <f t="shared" si="0"/>
        <v>MOORE-Brown</v>
      </c>
      <c r="C54" s="2" t="str">
        <f>SUBSTITUTE(TRIM(D54&amp;_xlfn.XLOOKUP(F54,Colors!A:A,Colors!C:C,"ERROR",0))," ","")</f>
        <v>MOOREMARRON</v>
      </c>
      <c r="D54" s="2" t="s">
        <v>33</v>
      </c>
      <c r="E54" s="2" t="s">
        <v>32</v>
      </c>
      <c r="F54" s="2" t="s">
        <v>216</v>
      </c>
      <c r="G54" s="14">
        <f>_xlfn.XLOOKUP(D54,Prices!A:A,Prices!C:C,"-")</f>
        <v>17.899999999999999</v>
      </c>
      <c r="H54" s="14">
        <f>_xlfn.XLOOKUP(D54,Prices!A:A,Prices!D:D,"-")</f>
        <v>44.9</v>
      </c>
      <c r="I54" s="2" t="s">
        <v>6</v>
      </c>
      <c r="J54" s="2" t="str">
        <f t="shared" si="1"/>
        <v>-</v>
      </c>
      <c r="K54" s="2" t="str">
        <f t="shared" si="2"/>
        <v/>
      </c>
      <c r="L54" s="2" t="str">
        <f t="shared" si="3"/>
        <v/>
      </c>
      <c r="M54" s="2" t="str">
        <f t="shared" si="4"/>
        <v/>
      </c>
      <c r="N54" s="2" t="str">
        <f t="shared" si="5"/>
        <v/>
      </c>
      <c r="O54" s="2" t="str">
        <f t="shared" si="6"/>
        <v/>
      </c>
      <c r="P54" s="2" t="str">
        <f t="shared" si="7"/>
        <v/>
      </c>
      <c r="Q54" s="2" t="str">
        <f t="shared" si="8"/>
        <v/>
      </c>
      <c r="R54" s="2" t="str">
        <f t="shared" si="9"/>
        <v/>
      </c>
      <c r="S54" s="2" t="str">
        <f t="shared" si="10"/>
        <v/>
      </c>
      <c r="T54" s="2" t="str">
        <f t="shared" si="11"/>
        <v/>
      </c>
      <c r="U54" s="2" t="str">
        <f t="shared" si="12"/>
        <v/>
      </c>
      <c r="V54" s="2" t="str">
        <f t="shared" si="13"/>
        <v>-</v>
      </c>
      <c r="W54" s="2" t="str">
        <f t="shared" si="14"/>
        <v>-</v>
      </c>
      <c r="X54" s="2" t="str">
        <f t="shared" si="15"/>
        <v>-</v>
      </c>
      <c r="Y54" s="2" t="str">
        <f t="shared" si="16"/>
        <v>-</v>
      </c>
      <c r="Z54" s="2" t="str">
        <f t="shared" si="17"/>
        <v>-</v>
      </c>
      <c r="AA54" s="2" t="str">
        <f t="shared" si="18"/>
        <v>-</v>
      </c>
      <c r="AB54" s="2" t="str">
        <f t="shared" si="19"/>
        <v>-</v>
      </c>
      <c r="AC54" s="2" t="str">
        <f t="shared" si="20"/>
        <v>-</v>
      </c>
    </row>
    <row r="55" spans="1:29" ht="144" customHeight="1" x14ac:dyDescent="0.25">
      <c r="A55" s="2"/>
      <c r="B55" s="2" t="str">
        <f t="shared" si="0"/>
        <v>KING OTTO-Brown</v>
      </c>
      <c r="C55" s="2" t="str">
        <f>SUBSTITUTE(TRIM(D55&amp;_xlfn.XLOOKUP(F55,Colors!A:A,Colors!C:C,"ERROR",0))," ","")</f>
        <v>KINGOTTOMARRON</v>
      </c>
      <c r="D55" s="2" t="s">
        <v>35</v>
      </c>
      <c r="E55" s="2" t="s">
        <v>34</v>
      </c>
      <c r="F55" s="2" t="s">
        <v>216</v>
      </c>
      <c r="G55" s="14">
        <f>_xlfn.XLOOKUP(D55,Prices!A:A,Prices!C:C,"-")</f>
        <v>41.9</v>
      </c>
      <c r="H55" s="14">
        <f>_xlfn.XLOOKUP(D55,Prices!A:A,Prices!D:D,"-")</f>
        <v>99.9</v>
      </c>
      <c r="I55" s="2" t="s">
        <v>6</v>
      </c>
      <c r="J55" s="2" t="str">
        <f t="shared" si="1"/>
        <v>-</v>
      </c>
      <c r="K55" s="2" t="str">
        <f t="shared" si="2"/>
        <v/>
      </c>
      <c r="L55" s="2" t="str">
        <f t="shared" si="3"/>
        <v/>
      </c>
      <c r="M55" s="2" t="str">
        <f t="shared" si="4"/>
        <v/>
      </c>
      <c r="N55" s="2" t="str">
        <f t="shared" si="5"/>
        <v/>
      </c>
      <c r="O55" s="2" t="str">
        <f t="shared" si="6"/>
        <v/>
      </c>
      <c r="P55" s="2" t="str">
        <f t="shared" si="7"/>
        <v/>
      </c>
      <c r="Q55" s="2" t="str">
        <f t="shared" si="8"/>
        <v/>
      </c>
      <c r="R55" s="2" t="str">
        <f t="shared" si="9"/>
        <v/>
      </c>
      <c r="S55" s="2" t="str">
        <f t="shared" si="10"/>
        <v/>
      </c>
      <c r="T55" s="2" t="str">
        <f t="shared" si="11"/>
        <v/>
      </c>
      <c r="U55" s="2" t="str">
        <f t="shared" si="12"/>
        <v/>
      </c>
      <c r="V55" s="2" t="str">
        <f t="shared" si="13"/>
        <v>-</v>
      </c>
      <c r="W55" s="2" t="str">
        <f t="shared" si="14"/>
        <v>-</v>
      </c>
      <c r="X55" s="2" t="str">
        <f t="shared" si="15"/>
        <v>-</v>
      </c>
      <c r="Y55" s="2" t="str">
        <f t="shared" si="16"/>
        <v>-</v>
      </c>
      <c r="Z55" s="2" t="str">
        <f t="shared" si="17"/>
        <v>-</v>
      </c>
      <c r="AA55" s="2" t="str">
        <f t="shared" si="18"/>
        <v>-</v>
      </c>
      <c r="AB55" s="2" t="str">
        <f t="shared" si="19"/>
        <v>-</v>
      </c>
      <c r="AC55" s="2" t="str">
        <f t="shared" si="20"/>
        <v>-</v>
      </c>
    </row>
    <row r="56" spans="1:29" ht="144" customHeight="1" x14ac:dyDescent="0.25">
      <c r="A56" s="2"/>
      <c r="B56" s="2" t="str">
        <f t="shared" si="0"/>
        <v>KING OTTO-Cognac</v>
      </c>
      <c r="C56" s="2" t="str">
        <f>SUBSTITUTE(TRIM(D56&amp;_xlfn.XLOOKUP(F56,Colors!A:A,Colors!C:C,"ERROR",0))," ","")</f>
        <v>KINGOTTOCOGNAC</v>
      </c>
      <c r="D56" s="2" t="s">
        <v>35</v>
      </c>
      <c r="E56" s="2" t="s">
        <v>34</v>
      </c>
      <c r="F56" s="2" t="s">
        <v>226</v>
      </c>
      <c r="G56" s="14">
        <f>_xlfn.XLOOKUP(D56,Prices!A:A,Prices!C:C,"-")</f>
        <v>41.9</v>
      </c>
      <c r="H56" s="14">
        <f>_xlfn.XLOOKUP(D56,Prices!A:A,Prices!D:D,"-")</f>
        <v>99.9</v>
      </c>
      <c r="I56" s="2" t="s">
        <v>6</v>
      </c>
      <c r="J56" s="2" t="str">
        <f t="shared" si="1"/>
        <v>-</v>
      </c>
      <c r="K56" s="2" t="str">
        <f t="shared" si="2"/>
        <v/>
      </c>
      <c r="L56" s="2" t="str">
        <f t="shared" si="3"/>
        <v/>
      </c>
      <c r="M56" s="2" t="str">
        <f t="shared" si="4"/>
        <v/>
      </c>
      <c r="N56" s="2" t="str">
        <f t="shared" si="5"/>
        <v/>
      </c>
      <c r="O56" s="2" t="str">
        <f t="shared" si="6"/>
        <v/>
      </c>
      <c r="P56" s="2" t="str">
        <f t="shared" si="7"/>
        <v/>
      </c>
      <c r="Q56" s="2" t="str">
        <f t="shared" si="8"/>
        <v/>
      </c>
      <c r="R56" s="2" t="str">
        <f t="shared" si="9"/>
        <v/>
      </c>
      <c r="S56" s="2" t="str">
        <f t="shared" si="10"/>
        <v/>
      </c>
      <c r="T56" s="2" t="str">
        <f t="shared" si="11"/>
        <v/>
      </c>
      <c r="U56" s="2" t="str">
        <f t="shared" si="12"/>
        <v/>
      </c>
      <c r="V56" s="2" t="str">
        <f t="shared" si="13"/>
        <v>-</v>
      </c>
      <c r="W56" s="2" t="str">
        <f t="shared" si="14"/>
        <v>-</v>
      </c>
      <c r="X56" s="2" t="str">
        <f t="shared" si="15"/>
        <v>-</v>
      </c>
      <c r="Y56" s="2" t="str">
        <f t="shared" si="16"/>
        <v>-</v>
      </c>
      <c r="Z56" s="2" t="str">
        <f t="shared" si="17"/>
        <v>-</v>
      </c>
      <c r="AA56" s="2" t="str">
        <f t="shared" si="18"/>
        <v>-</v>
      </c>
      <c r="AB56" s="2" t="str">
        <f t="shared" si="19"/>
        <v>-</v>
      </c>
      <c r="AC56" s="2" t="str">
        <f t="shared" si="20"/>
        <v>-</v>
      </c>
    </row>
    <row r="57" spans="1:29" ht="144" customHeight="1" x14ac:dyDescent="0.25">
      <c r="A57" s="2"/>
      <c r="B57" s="2" t="str">
        <f t="shared" si="0"/>
        <v>KING OTTO-Black</v>
      </c>
      <c r="C57" s="2" t="str">
        <f>SUBSTITUTE(TRIM(D57&amp;_xlfn.XLOOKUP(F57,Colors!A:A,Colors!C:C,"ERROR",0))," ","")</f>
        <v>KINGOTTONOIR</v>
      </c>
      <c r="D57" s="2" t="s">
        <v>35</v>
      </c>
      <c r="E57" s="2" t="s">
        <v>34</v>
      </c>
      <c r="F57" s="2" t="s">
        <v>105</v>
      </c>
      <c r="G57" s="14">
        <f>_xlfn.XLOOKUP(D57,Prices!A:A,Prices!C:C,"-")</f>
        <v>41.9</v>
      </c>
      <c r="H57" s="14">
        <f>_xlfn.XLOOKUP(D57,Prices!A:A,Prices!D:D,"-")</f>
        <v>99.9</v>
      </c>
      <c r="I57" s="2" t="s">
        <v>6</v>
      </c>
      <c r="J57" s="2" t="str">
        <f t="shared" si="1"/>
        <v>-</v>
      </c>
      <c r="K57" s="2" t="str">
        <f t="shared" si="2"/>
        <v/>
      </c>
      <c r="L57" s="2" t="str">
        <f t="shared" si="3"/>
        <v/>
      </c>
      <c r="M57" s="2" t="str">
        <f t="shared" si="4"/>
        <v/>
      </c>
      <c r="N57" s="2" t="str">
        <f t="shared" si="5"/>
        <v/>
      </c>
      <c r="O57" s="2" t="str">
        <f t="shared" si="6"/>
        <v/>
      </c>
      <c r="P57" s="2" t="str">
        <f t="shared" si="7"/>
        <v/>
      </c>
      <c r="Q57" s="2" t="str">
        <f t="shared" si="8"/>
        <v/>
      </c>
      <c r="R57" s="2" t="str">
        <f t="shared" si="9"/>
        <v/>
      </c>
      <c r="S57" s="2" t="str">
        <f t="shared" si="10"/>
        <v/>
      </c>
      <c r="T57" s="2" t="str">
        <f t="shared" si="11"/>
        <v/>
      </c>
      <c r="U57" s="2" t="str">
        <f t="shared" si="12"/>
        <v/>
      </c>
      <c r="V57" s="2" t="str">
        <f t="shared" si="13"/>
        <v>-</v>
      </c>
      <c r="W57" s="2" t="str">
        <f t="shared" si="14"/>
        <v>-</v>
      </c>
      <c r="X57" s="2" t="str">
        <f t="shared" si="15"/>
        <v>-</v>
      </c>
      <c r="Y57" s="2" t="str">
        <f t="shared" si="16"/>
        <v>-</v>
      </c>
      <c r="Z57" s="2" t="str">
        <f t="shared" si="17"/>
        <v>-</v>
      </c>
      <c r="AA57" s="2" t="str">
        <f t="shared" si="18"/>
        <v>-</v>
      </c>
      <c r="AB57" s="2" t="str">
        <f t="shared" si="19"/>
        <v>-</v>
      </c>
      <c r="AC57" s="2" t="str">
        <f t="shared" si="20"/>
        <v>-</v>
      </c>
    </row>
    <row r="58" spans="1:29" ht="144" customHeight="1" x14ac:dyDescent="0.25">
      <c r="A58" s="2"/>
      <c r="B58" s="2" t="str">
        <f t="shared" si="0"/>
        <v>KING-Cognac</v>
      </c>
      <c r="C58" s="2" t="str">
        <f>SUBSTITUTE(TRIM(D58&amp;_xlfn.XLOOKUP(F58,Colors!A:A,Colors!C:C,"ERROR",0))," ","")</f>
        <v>KINGCOGNAC</v>
      </c>
      <c r="D58" s="2" t="s">
        <v>36</v>
      </c>
      <c r="E58" s="2" t="s">
        <v>34</v>
      </c>
      <c r="F58" s="2" t="s">
        <v>226</v>
      </c>
      <c r="G58" s="14">
        <f>_xlfn.XLOOKUP(D58,Prices!A:A,Prices!C:C,"-")</f>
        <v>41.9</v>
      </c>
      <c r="H58" s="14">
        <f>_xlfn.XLOOKUP(D58,Prices!A:A,Prices!D:D,"-")</f>
        <v>99.9</v>
      </c>
      <c r="I58" s="2" t="s">
        <v>6</v>
      </c>
      <c r="J58" s="2" t="str">
        <f t="shared" si="1"/>
        <v>-</v>
      </c>
      <c r="K58" s="2" t="str">
        <f t="shared" si="2"/>
        <v/>
      </c>
      <c r="L58" s="2" t="str">
        <f t="shared" si="3"/>
        <v/>
      </c>
      <c r="M58" s="2" t="str">
        <f t="shared" si="4"/>
        <v/>
      </c>
      <c r="N58" s="2" t="str">
        <f t="shared" si="5"/>
        <v/>
      </c>
      <c r="O58" s="2" t="str">
        <f t="shared" si="6"/>
        <v/>
      </c>
      <c r="P58" s="2" t="str">
        <f t="shared" si="7"/>
        <v/>
      </c>
      <c r="Q58" s="2" t="str">
        <f t="shared" si="8"/>
        <v/>
      </c>
      <c r="R58" s="2" t="str">
        <f t="shared" si="9"/>
        <v/>
      </c>
      <c r="S58" s="2" t="str">
        <f t="shared" si="10"/>
        <v/>
      </c>
      <c r="T58" s="2" t="str">
        <f t="shared" si="11"/>
        <v/>
      </c>
      <c r="U58" s="2" t="str">
        <f t="shared" si="12"/>
        <v/>
      </c>
      <c r="V58" s="2" t="str">
        <f t="shared" si="13"/>
        <v>-</v>
      </c>
      <c r="W58" s="2" t="str">
        <f t="shared" si="14"/>
        <v>-</v>
      </c>
      <c r="X58" s="2" t="str">
        <f t="shared" si="15"/>
        <v>-</v>
      </c>
      <c r="Y58" s="2" t="str">
        <f t="shared" si="16"/>
        <v>-</v>
      </c>
      <c r="Z58" s="2" t="str">
        <f t="shared" si="17"/>
        <v>-</v>
      </c>
      <c r="AA58" s="2" t="str">
        <f t="shared" si="18"/>
        <v>-</v>
      </c>
      <c r="AB58" s="2" t="str">
        <f t="shared" si="19"/>
        <v>-</v>
      </c>
      <c r="AC58" s="2" t="str">
        <f t="shared" si="20"/>
        <v>-</v>
      </c>
    </row>
    <row r="59" spans="1:29" ht="144" customHeight="1" x14ac:dyDescent="0.25">
      <c r="A59" s="2"/>
      <c r="B59" s="2" t="str">
        <f t="shared" si="0"/>
        <v>KING-Brown</v>
      </c>
      <c r="C59" s="2" t="str">
        <f>SUBSTITUTE(TRIM(D59&amp;_xlfn.XLOOKUP(F59,Colors!A:A,Colors!C:C,"ERROR",0))," ","")</f>
        <v>KINGMARRON</v>
      </c>
      <c r="D59" s="2" t="s">
        <v>36</v>
      </c>
      <c r="E59" s="2" t="s">
        <v>34</v>
      </c>
      <c r="F59" s="2" t="s">
        <v>216</v>
      </c>
      <c r="G59" s="14">
        <f>_xlfn.XLOOKUP(D59,Prices!A:A,Prices!C:C,"-")</f>
        <v>41.9</v>
      </c>
      <c r="H59" s="14">
        <f>_xlfn.XLOOKUP(D59,Prices!A:A,Prices!D:D,"-")</f>
        <v>99.9</v>
      </c>
      <c r="I59" s="2" t="s">
        <v>6</v>
      </c>
      <c r="J59" s="2" t="str">
        <f t="shared" si="1"/>
        <v>-</v>
      </c>
      <c r="K59" s="2" t="str">
        <f t="shared" si="2"/>
        <v/>
      </c>
      <c r="L59" s="2" t="str">
        <f t="shared" si="3"/>
        <v/>
      </c>
      <c r="M59" s="2" t="str">
        <f t="shared" si="4"/>
        <v/>
      </c>
      <c r="N59" s="2" t="str">
        <f t="shared" si="5"/>
        <v/>
      </c>
      <c r="O59" s="2" t="str">
        <f t="shared" si="6"/>
        <v/>
      </c>
      <c r="P59" s="2" t="str">
        <f t="shared" si="7"/>
        <v/>
      </c>
      <c r="Q59" s="2" t="str">
        <f t="shared" si="8"/>
        <v/>
      </c>
      <c r="R59" s="2" t="str">
        <f t="shared" si="9"/>
        <v/>
      </c>
      <c r="S59" s="2" t="str">
        <f t="shared" si="10"/>
        <v/>
      </c>
      <c r="T59" s="2" t="str">
        <f t="shared" si="11"/>
        <v/>
      </c>
      <c r="U59" s="2" t="str">
        <f t="shared" si="12"/>
        <v/>
      </c>
      <c r="V59" s="2" t="str">
        <f t="shared" si="13"/>
        <v>-</v>
      </c>
      <c r="W59" s="2" t="str">
        <f t="shared" si="14"/>
        <v>-</v>
      </c>
      <c r="X59" s="2" t="str">
        <f t="shared" si="15"/>
        <v>-</v>
      </c>
      <c r="Y59" s="2" t="str">
        <f t="shared" si="16"/>
        <v>-</v>
      </c>
      <c r="Z59" s="2" t="str">
        <f t="shared" si="17"/>
        <v>-</v>
      </c>
      <c r="AA59" s="2" t="str">
        <f t="shared" si="18"/>
        <v>-</v>
      </c>
      <c r="AB59" s="2" t="str">
        <f t="shared" si="19"/>
        <v>-</v>
      </c>
      <c r="AC59" s="2" t="str">
        <f t="shared" si="20"/>
        <v>-</v>
      </c>
    </row>
    <row r="60" spans="1:29" ht="144" customHeight="1" x14ac:dyDescent="0.25">
      <c r="A60" s="2"/>
      <c r="B60" s="2" t="str">
        <f t="shared" si="0"/>
        <v>KING-Black</v>
      </c>
      <c r="C60" s="2" t="str">
        <f>SUBSTITUTE(TRIM(D60&amp;_xlfn.XLOOKUP(F60,Colors!A:A,Colors!C:C,"ERROR",0))," ","")</f>
        <v>KINGNOIR</v>
      </c>
      <c r="D60" s="2" t="s">
        <v>36</v>
      </c>
      <c r="E60" s="2" t="s">
        <v>34</v>
      </c>
      <c r="F60" s="2" t="s">
        <v>105</v>
      </c>
      <c r="G60" s="14">
        <f>_xlfn.XLOOKUP(D60,Prices!A:A,Prices!C:C,"-")</f>
        <v>41.9</v>
      </c>
      <c r="H60" s="14">
        <f>_xlfn.XLOOKUP(D60,Prices!A:A,Prices!D:D,"-")</f>
        <v>99.9</v>
      </c>
      <c r="I60" s="2" t="s">
        <v>6</v>
      </c>
      <c r="J60" s="2" t="str">
        <f t="shared" si="1"/>
        <v>-</v>
      </c>
      <c r="K60" s="2" t="str">
        <f t="shared" si="2"/>
        <v/>
      </c>
      <c r="L60" s="2" t="str">
        <f t="shared" si="3"/>
        <v/>
      </c>
      <c r="M60" s="2" t="str">
        <f t="shared" si="4"/>
        <v/>
      </c>
      <c r="N60" s="2" t="str">
        <f t="shared" si="5"/>
        <v/>
      </c>
      <c r="O60" s="2" t="str">
        <f t="shared" si="6"/>
        <v/>
      </c>
      <c r="P60" s="2" t="str">
        <f t="shared" si="7"/>
        <v/>
      </c>
      <c r="Q60" s="2" t="str">
        <f t="shared" si="8"/>
        <v/>
      </c>
      <c r="R60" s="2" t="str">
        <f t="shared" si="9"/>
        <v/>
      </c>
      <c r="S60" s="2" t="str">
        <f t="shared" si="10"/>
        <v/>
      </c>
      <c r="T60" s="2" t="str">
        <f t="shared" si="11"/>
        <v/>
      </c>
      <c r="U60" s="2" t="str">
        <f t="shared" si="12"/>
        <v/>
      </c>
      <c r="V60" s="2" t="str">
        <f t="shared" si="13"/>
        <v>-</v>
      </c>
      <c r="W60" s="2" t="str">
        <f t="shared" si="14"/>
        <v>-</v>
      </c>
      <c r="X60" s="2" t="str">
        <f t="shared" si="15"/>
        <v>-</v>
      </c>
      <c r="Y60" s="2" t="str">
        <f t="shared" si="16"/>
        <v>-</v>
      </c>
      <c r="Z60" s="2" t="str">
        <f t="shared" si="17"/>
        <v>-</v>
      </c>
      <c r="AA60" s="2" t="str">
        <f t="shared" si="18"/>
        <v>-</v>
      </c>
      <c r="AB60" s="2" t="str">
        <f t="shared" si="19"/>
        <v>-</v>
      </c>
      <c r="AC60" s="2" t="str">
        <f t="shared" si="20"/>
        <v>-</v>
      </c>
    </row>
    <row r="61" spans="1:29" ht="143.85" customHeight="1" x14ac:dyDescent="0.25">
      <c r="A61" s="2"/>
      <c r="B61" s="2" t="str">
        <f t="shared" si="0"/>
        <v>STONE-Washed Black</v>
      </c>
      <c r="C61" s="2" t="str">
        <f>SUBSTITUTE(TRIM(D61&amp;_xlfn.XLOOKUP(F61,Colors!A:A,Colors!C:C,"ERROR",0))," ","")</f>
        <v>STONENOIRDELAVE</v>
      </c>
      <c r="D61" s="2" t="s">
        <v>37</v>
      </c>
      <c r="E61" s="2" t="s">
        <v>34</v>
      </c>
      <c r="F61" s="2" t="s">
        <v>227</v>
      </c>
      <c r="G61" s="14">
        <f>_xlfn.XLOOKUP(D61,Prices!A:A,Prices!C:C,"-")</f>
        <v>41.9</v>
      </c>
      <c r="H61" s="14">
        <f>_xlfn.XLOOKUP(D61,Prices!A:A,Prices!D:D,"-")</f>
        <v>99.9</v>
      </c>
      <c r="I61" s="2" t="s">
        <v>6</v>
      </c>
      <c r="J61" s="2" t="str">
        <f t="shared" si="1"/>
        <v>-</v>
      </c>
      <c r="K61" s="2" t="str">
        <f t="shared" si="2"/>
        <v/>
      </c>
      <c r="L61" s="2" t="str">
        <f t="shared" si="3"/>
        <v/>
      </c>
      <c r="M61" s="2" t="str">
        <f t="shared" si="4"/>
        <v/>
      </c>
      <c r="N61" s="2" t="str">
        <f t="shared" si="5"/>
        <v/>
      </c>
      <c r="O61" s="2" t="str">
        <f t="shared" si="6"/>
        <v/>
      </c>
      <c r="P61" s="2" t="str">
        <f t="shared" si="7"/>
        <v/>
      </c>
      <c r="Q61" s="2" t="str">
        <f t="shared" si="8"/>
        <v/>
      </c>
      <c r="R61" s="2" t="str">
        <f t="shared" si="9"/>
        <v/>
      </c>
      <c r="S61" s="2" t="str">
        <f t="shared" si="10"/>
        <v/>
      </c>
      <c r="T61" s="2" t="str">
        <f t="shared" si="11"/>
        <v/>
      </c>
      <c r="U61" s="2" t="str">
        <f t="shared" si="12"/>
        <v/>
      </c>
      <c r="V61" s="2" t="str">
        <f t="shared" si="13"/>
        <v>-</v>
      </c>
      <c r="W61" s="2" t="str">
        <f t="shared" si="14"/>
        <v>-</v>
      </c>
      <c r="X61" s="2" t="str">
        <f t="shared" si="15"/>
        <v>-</v>
      </c>
      <c r="Y61" s="2" t="str">
        <f t="shared" si="16"/>
        <v>-</v>
      </c>
      <c r="Z61" s="2" t="str">
        <f t="shared" si="17"/>
        <v>-</v>
      </c>
      <c r="AA61" s="2" t="str">
        <f t="shared" si="18"/>
        <v>-</v>
      </c>
      <c r="AB61" s="2" t="str">
        <f t="shared" si="19"/>
        <v>-</v>
      </c>
      <c r="AC61" s="2" t="str">
        <f t="shared" si="20"/>
        <v>-</v>
      </c>
    </row>
    <row r="62" spans="1:29" ht="144" customHeight="1" x14ac:dyDescent="0.25">
      <c r="A62" s="2"/>
      <c r="B62" s="2" t="str">
        <f t="shared" si="0"/>
        <v>STONE-Washed Brown</v>
      </c>
      <c r="C62" s="2" t="str">
        <f>SUBSTITUTE(TRIM(D62&amp;_xlfn.XLOOKUP(F62,Colors!A:A,Colors!C:C,"ERROR",0))," ","")</f>
        <v>STONEMARRONDELAVE</v>
      </c>
      <c r="D62" s="2" t="s">
        <v>37</v>
      </c>
      <c r="E62" s="2" t="s">
        <v>34</v>
      </c>
      <c r="F62" s="2" t="s">
        <v>228</v>
      </c>
      <c r="G62" s="14">
        <f>_xlfn.XLOOKUP(D62,Prices!A:A,Prices!C:C,"-")</f>
        <v>41.9</v>
      </c>
      <c r="H62" s="14">
        <f>_xlfn.XLOOKUP(D62,Prices!A:A,Prices!D:D,"-")</f>
        <v>99.9</v>
      </c>
      <c r="I62" s="2" t="s">
        <v>6</v>
      </c>
      <c r="J62" s="2" t="str">
        <f t="shared" si="1"/>
        <v>-</v>
      </c>
      <c r="K62" s="2" t="str">
        <f t="shared" si="2"/>
        <v/>
      </c>
      <c r="L62" s="2" t="str">
        <f t="shared" si="3"/>
        <v/>
      </c>
      <c r="M62" s="2" t="str">
        <f t="shared" si="4"/>
        <v/>
      </c>
      <c r="N62" s="2" t="str">
        <f t="shared" si="5"/>
        <v/>
      </c>
      <c r="O62" s="2" t="str">
        <f t="shared" si="6"/>
        <v/>
      </c>
      <c r="P62" s="2" t="str">
        <f t="shared" si="7"/>
        <v/>
      </c>
      <c r="Q62" s="2" t="str">
        <f t="shared" si="8"/>
        <v/>
      </c>
      <c r="R62" s="2" t="str">
        <f t="shared" si="9"/>
        <v/>
      </c>
      <c r="S62" s="2" t="str">
        <f t="shared" si="10"/>
        <v/>
      </c>
      <c r="T62" s="2" t="str">
        <f t="shared" si="11"/>
        <v/>
      </c>
      <c r="U62" s="2" t="str">
        <f t="shared" si="12"/>
        <v/>
      </c>
      <c r="V62" s="2" t="str">
        <f t="shared" si="13"/>
        <v>-</v>
      </c>
      <c r="W62" s="2" t="str">
        <f t="shared" si="14"/>
        <v>-</v>
      </c>
      <c r="X62" s="2" t="str">
        <f t="shared" si="15"/>
        <v>-</v>
      </c>
      <c r="Y62" s="2" t="str">
        <f t="shared" si="16"/>
        <v>-</v>
      </c>
      <c r="Z62" s="2" t="str">
        <f t="shared" si="17"/>
        <v>-</v>
      </c>
      <c r="AA62" s="2" t="str">
        <f t="shared" si="18"/>
        <v>-</v>
      </c>
      <c r="AB62" s="2" t="str">
        <f t="shared" si="19"/>
        <v>-</v>
      </c>
      <c r="AC62" s="2" t="str">
        <f t="shared" si="20"/>
        <v>-</v>
      </c>
    </row>
    <row r="63" spans="1:29" ht="144" customHeight="1" x14ac:dyDescent="0.25">
      <c r="A63" s="2"/>
      <c r="B63" s="2" t="str">
        <f t="shared" si="0"/>
        <v>STONE OTTO-Washed Brown</v>
      </c>
      <c r="C63" s="2" t="str">
        <f>SUBSTITUTE(TRIM(D63&amp;_xlfn.XLOOKUP(F63,Colors!A:A,Colors!C:C,"ERROR",0))," ","")</f>
        <v>STONEOTTOMARRONDELAVE</v>
      </c>
      <c r="D63" s="2" t="s">
        <v>38</v>
      </c>
      <c r="E63" s="2" t="s">
        <v>34</v>
      </c>
      <c r="F63" s="2" t="s">
        <v>228</v>
      </c>
      <c r="G63" s="14">
        <f>_xlfn.XLOOKUP(D63,Prices!A:A,Prices!C:C,"-")</f>
        <v>41.9</v>
      </c>
      <c r="H63" s="14">
        <f>_xlfn.XLOOKUP(D63,Prices!A:A,Prices!D:D,"-")</f>
        <v>99.9</v>
      </c>
      <c r="I63" s="2" t="s">
        <v>6</v>
      </c>
      <c r="J63" s="2" t="str">
        <f t="shared" si="1"/>
        <v>-</v>
      </c>
      <c r="K63" s="2" t="str">
        <f t="shared" si="2"/>
        <v/>
      </c>
      <c r="L63" s="2" t="str">
        <f t="shared" si="3"/>
        <v/>
      </c>
      <c r="M63" s="2" t="str">
        <f t="shared" si="4"/>
        <v/>
      </c>
      <c r="N63" s="2" t="str">
        <f t="shared" si="5"/>
        <v/>
      </c>
      <c r="O63" s="2" t="str">
        <f t="shared" si="6"/>
        <v/>
      </c>
      <c r="P63" s="2" t="str">
        <f t="shared" si="7"/>
        <v/>
      </c>
      <c r="Q63" s="2" t="str">
        <f t="shared" si="8"/>
        <v/>
      </c>
      <c r="R63" s="2" t="str">
        <f t="shared" si="9"/>
        <v/>
      </c>
      <c r="S63" s="2" t="str">
        <f t="shared" si="10"/>
        <v/>
      </c>
      <c r="T63" s="2" t="str">
        <f t="shared" si="11"/>
        <v/>
      </c>
      <c r="U63" s="2" t="str">
        <f t="shared" si="12"/>
        <v/>
      </c>
      <c r="V63" s="2" t="str">
        <f t="shared" si="13"/>
        <v>-</v>
      </c>
      <c r="W63" s="2" t="str">
        <f t="shared" si="14"/>
        <v>-</v>
      </c>
      <c r="X63" s="2" t="str">
        <f t="shared" si="15"/>
        <v>-</v>
      </c>
      <c r="Y63" s="2" t="str">
        <f t="shared" si="16"/>
        <v>-</v>
      </c>
      <c r="Z63" s="2" t="str">
        <f t="shared" si="17"/>
        <v>-</v>
      </c>
      <c r="AA63" s="2" t="str">
        <f t="shared" si="18"/>
        <v>-</v>
      </c>
      <c r="AB63" s="2" t="str">
        <f t="shared" si="19"/>
        <v>-</v>
      </c>
      <c r="AC63" s="2" t="str">
        <f t="shared" si="20"/>
        <v>-</v>
      </c>
    </row>
    <row r="64" spans="1:29" ht="144" customHeight="1" x14ac:dyDescent="0.25">
      <c r="A64" s="2"/>
      <c r="B64" s="2" t="str">
        <f t="shared" si="0"/>
        <v>STONE OTTO-Washed Black</v>
      </c>
      <c r="C64" s="2" t="str">
        <f>SUBSTITUTE(TRIM(D64&amp;_xlfn.XLOOKUP(F64,Colors!A:A,Colors!C:C,"ERROR",0))," ","")</f>
        <v>STONEOTTONOIRDELAVE</v>
      </c>
      <c r="D64" s="2" t="s">
        <v>38</v>
      </c>
      <c r="E64" s="2" t="s">
        <v>34</v>
      </c>
      <c r="F64" s="2" t="s">
        <v>227</v>
      </c>
      <c r="G64" s="14">
        <f>_xlfn.XLOOKUP(D64,Prices!A:A,Prices!C:C,"-")</f>
        <v>41.9</v>
      </c>
      <c r="H64" s="14">
        <f>_xlfn.XLOOKUP(D64,Prices!A:A,Prices!D:D,"-")</f>
        <v>99.9</v>
      </c>
      <c r="I64" s="2" t="s">
        <v>6</v>
      </c>
      <c r="J64" s="2" t="str">
        <f t="shared" si="1"/>
        <v>-</v>
      </c>
      <c r="K64" s="2" t="str">
        <f t="shared" si="2"/>
        <v/>
      </c>
      <c r="L64" s="2" t="str">
        <f t="shared" si="3"/>
        <v/>
      </c>
      <c r="M64" s="2" t="str">
        <f t="shared" si="4"/>
        <v/>
      </c>
      <c r="N64" s="2" t="str">
        <f t="shared" si="5"/>
        <v/>
      </c>
      <c r="O64" s="2" t="str">
        <f t="shared" si="6"/>
        <v/>
      </c>
      <c r="P64" s="2" t="str">
        <f t="shared" si="7"/>
        <v/>
      </c>
      <c r="Q64" s="2" t="str">
        <f t="shared" si="8"/>
        <v/>
      </c>
      <c r="R64" s="2" t="str">
        <f t="shared" si="9"/>
        <v/>
      </c>
      <c r="S64" s="2" t="str">
        <f t="shared" si="10"/>
        <v/>
      </c>
      <c r="T64" s="2" t="str">
        <f t="shared" si="11"/>
        <v/>
      </c>
      <c r="U64" s="2" t="str">
        <f t="shared" si="12"/>
        <v/>
      </c>
      <c r="V64" s="2" t="str">
        <f t="shared" si="13"/>
        <v>-</v>
      </c>
      <c r="W64" s="2" t="str">
        <f t="shared" si="14"/>
        <v>-</v>
      </c>
      <c r="X64" s="2" t="str">
        <f t="shared" si="15"/>
        <v>-</v>
      </c>
      <c r="Y64" s="2" t="str">
        <f t="shared" si="16"/>
        <v>-</v>
      </c>
      <c r="Z64" s="2" t="str">
        <f t="shared" si="17"/>
        <v>-</v>
      </c>
      <c r="AA64" s="2" t="str">
        <f t="shared" si="18"/>
        <v>-</v>
      </c>
      <c r="AB64" s="2" t="str">
        <f t="shared" si="19"/>
        <v>-</v>
      </c>
      <c r="AC64" s="2" t="str">
        <f t="shared" si="20"/>
        <v>-</v>
      </c>
    </row>
    <row r="65" spans="1:29" ht="144" customHeight="1" x14ac:dyDescent="0.25">
      <c r="A65" s="2"/>
      <c r="B65" s="2" t="str">
        <f t="shared" si="0"/>
        <v>KING QUATTRO-Cognac</v>
      </c>
      <c r="C65" s="2" t="str">
        <f>SUBSTITUTE(TRIM(D65&amp;_xlfn.XLOOKUP(F65,Colors!A:A,Colors!C:C,"ERROR",0))," ","")</f>
        <v>KINGQUATTROCOGNAC</v>
      </c>
      <c r="D65" s="2" t="s">
        <v>39</v>
      </c>
      <c r="E65" s="2" t="s">
        <v>34</v>
      </c>
      <c r="F65" s="2" t="s">
        <v>226</v>
      </c>
      <c r="G65" s="14">
        <f>_xlfn.XLOOKUP(D65,Prices!A:A,Prices!C:C,"-")</f>
        <v>41.9</v>
      </c>
      <c r="H65" s="14">
        <f>_xlfn.XLOOKUP(D65,Prices!A:A,Prices!D:D,"-")</f>
        <v>99.9</v>
      </c>
      <c r="I65" s="2" t="s">
        <v>6</v>
      </c>
      <c r="J65" s="2" t="str">
        <f t="shared" si="1"/>
        <v>-</v>
      </c>
      <c r="K65" s="2" t="str">
        <f t="shared" si="2"/>
        <v/>
      </c>
      <c r="L65" s="2" t="str">
        <f t="shared" si="3"/>
        <v/>
      </c>
      <c r="M65" s="2" t="str">
        <f t="shared" si="4"/>
        <v/>
      </c>
      <c r="N65" s="2" t="str">
        <f t="shared" si="5"/>
        <v/>
      </c>
      <c r="O65" s="2" t="str">
        <f t="shared" si="6"/>
        <v/>
      </c>
      <c r="P65" s="2" t="str">
        <f t="shared" si="7"/>
        <v/>
      </c>
      <c r="Q65" s="2" t="str">
        <f t="shared" si="8"/>
        <v/>
      </c>
      <c r="R65" s="2" t="str">
        <f t="shared" si="9"/>
        <v/>
      </c>
      <c r="S65" s="2" t="str">
        <f t="shared" si="10"/>
        <v/>
      </c>
      <c r="T65" s="2" t="str">
        <f t="shared" si="11"/>
        <v/>
      </c>
      <c r="U65" s="2" t="str">
        <f t="shared" si="12"/>
        <v/>
      </c>
      <c r="V65" s="2" t="str">
        <f t="shared" si="13"/>
        <v>-</v>
      </c>
      <c r="W65" s="2" t="str">
        <f t="shared" si="14"/>
        <v>-</v>
      </c>
      <c r="X65" s="2" t="str">
        <f t="shared" si="15"/>
        <v>-</v>
      </c>
      <c r="Y65" s="2" t="str">
        <f t="shared" si="16"/>
        <v>-</v>
      </c>
      <c r="Z65" s="2" t="str">
        <f t="shared" si="17"/>
        <v>-</v>
      </c>
      <c r="AA65" s="2" t="str">
        <f t="shared" si="18"/>
        <v>-</v>
      </c>
      <c r="AB65" s="2" t="str">
        <f t="shared" si="19"/>
        <v>-</v>
      </c>
      <c r="AC65" s="2" t="str">
        <f t="shared" si="20"/>
        <v>-</v>
      </c>
    </row>
    <row r="66" spans="1:29" ht="144" customHeight="1" x14ac:dyDescent="0.25">
      <c r="A66" s="2"/>
      <c r="B66" s="2" t="str">
        <f t="shared" si="0"/>
        <v>KING QUATTRO-Black</v>
      </c>
      <c r="C66" s="2" t="str">
        <f>SUBSTITUTE(TRIM(D66&amp;_xlfn.XLOOKUP(F66,Colors!A:A,Colors!C:C,"ERROR",0))," ","")</f>
        <v>KINGQUATTRONOIR</v>
      </c>
      <c r="D66" s="2" t="s">
        <v>39</v>
      </c>
      <c r="E66" s="2" t="s">
        <v>34</v>
      </c>
      <c r="F66" s="2" t="s">
        <v>105</v>
      </c>
      <c r="G66" s="14">
        <f>_xlfn.XLOOKUP(D66,Prices!A:A,Prices!C:C,"-")</f>
        <v>41.9</v>
      </c>
      <c r="H66" s="14">
        <f>_xlfn.XLOOKUP(D66,Prices!A:A,Prices!D:D,"-")</f>
        <v>99.9</v>
      </c>
      <c r="I66" s="2" t="s">
        <v>6</v>
      </c>
      <c r="J66" s="2" t="str">
        <f t="shared" si="1"/>
        <v>-</v>
      </c>
      <c r="K66" s="2" t="str">
        <f t="shared" si="2"/>
        <v/>
      </c>
      <c r="L66" s="2" t="str">
        <f t="shared" si="3"/>
        <v/>
      </c>
      <c r="M66" s="2" t="str">
        <f t="shared" si="4"/>
        <v/>
      </c>
      <c r="N66" s="2" t="str">
        <f t="shared" si="5"/>
        <v/>
      </c>
      <c r="O66" s="2" t="str">
        <f t="shared" si="6"/>
        <v/>
      </c>
      <c r="P66" s="2" t="str">
        <f t="shared" si="7"/>
        <v/>
      </c>
      <c r="Q66" s="2" t="str">
        <f t="shared" si="8"/>
        <v/>
      </c>
      <c r="R66" s="2" t="str">
        <f t="shared" si="9"/>
        <v/>
      </c>
      <c r="S66" s="2" t="str">
        <f t="shared" si="10"/>
        <v/>
      </c>
      <c r="T66" s="2" t="str">
        <f t="shared" si="11"/>
        <v/>
      </c>
      <c r="U66" s="2" t="str">
        <f t="shared" si="12"/>
        <v/>
      </c>
      <c r="V66" s="2" t="str">
        <f t="shared" si="13"/>
        <v>-</v>
      </c>
      <c r="W66" s="2" t="str">
        <f t="shared" si="14"/>
        <v>-</v>
      </c>
      <c r="X66" s="2" t="str">
        <f t="shared" si="15"/>
        <v>-</v>
      </c>
      <c r="Y66" s="2" t="str">
        <f t="shared" si="16"/>
        <v>-</v>
      </c>
      <c r="Z66" s="2" t="str">
        <f t="shared" si="17"/>
        <v>-</v>
      </c>
      <c r="AA66" s="2" t="str">
        <f t="shared" si="18"/>
        <v>-</v>
      </c>
      <c r="AB66" s="2" t="str">
        <f t="shared" si="19"/>
        <v>-</v>
      </c>
      <c r="AC66" s="2" t="str">
        <f t="shared" si="20"/>
        <v>-</v>
      </c>
    </row>
    <row r="67" spans="1:29" ht="144" customHeight="1" x14ac:dyDescent="0.25">
      <c r="A67" s="2"/>
      <c r="B67" s="2" t="str">
        <f t="shared" ref="B67:B130" si="21">D67&amp;"-"&amp;F67</f>
        <v>KING QUATTRO-Brown</v>
      </c>
      <c r="C67" s="2" t="str">
        <f>SUBSTITUTE(TRIM(D67&amp;_xlfn.XLOOKUP(F67,Colors!A:A,Colors!C:C,"ERROR",0))," ","")</f>
        <v>KINGQUATTROMARRON</v>
      </c>
      <c r="D67" s="2" t="s">
        <v>39</v>
      </c>
      <c r="E67" s="2" t="s">
        <v>34</v>
      </c>
      <c r="F67" s="2" t="s">
        <v>216</v>
      </c>
      <c r="G67" s="14">
        <f>_xlfn.XLOOKUP(D67,Prices!A:A,Prices!C:C,"-")</f>
        <v>41.9</v>
      </c>
      <c r="H67" s="14">
        <f>_xlfn.XLOOKUP(D67,Prices!A:A,Prices!D:D,"-")</f>
        <v>99.9</v>
      </c>
      <c r="I67" s="2" t="s">
        <v>6</v>
      </c>
      <c r="J67" s="2" t="str">
        <f t="shared" ref="J67:J130" si="22">IF(IFERROR(FIND("- "&amp;$J$1,"- "&amp;$I67)&gt;=1,FALSE),"","-")</f>
        <v>-</v>
      </c>
      <c r="K67" s="2" t="str">
        <f t="shared" ref="K67:K130" si="23">IF(IFERROR(FIND("- "&amp;$K$1,"- "&amp;$I67)&gt;=1,FALSE),"","-")</f>
        <v/>
      </c>
      <c r="L67" s="2" t="str">
        <f t="shared" ref="L67:L130" si="24">IF(IFERROR(FIND("- "&amp;$L$1,"- "&amp;$I67)&gt;=1,FALSE),"","-")</f>
        <v/>
      </c>
      <c r="M67" s="2" t="str">
        <f t="shared" ref="M67:M130" si="25">IF(IFERROR(FIND("- "&amp;$M$1,"- "&amp;$I67)&gt;=1,FALSE),"","-")</f>
        <v/>
      </c>
      <c r="N67" s="2" t="str">
        <f t="shared" ref="N67:N130" si="26">IF(IFERROR(FIND("- "&amp;$N$1,"- "&amp;$I67)&gt;=1,FALSE),"","-")</f>
        <v/>
      </c>
      <c r="O67" s="2" t="str">
        <f t="shared" ref="O67:O130" si="27">IF(IFERROR(FIND("- "&amp;$O$1,"- "&amp;$I67)&gt;=1,FALSE),"","-")</f>
        <v/>
      </c>
      <c r="P67" s="2" t="str">
        <f t="shared" ref="P67:P130" si="28">IF(IFERROR(FIND("- "&amp;$P$1,"- "&amp;$I67)&gt;=1,FALSE),"","-")</f>
        <v/>
      </c>
      <c r="Q67" s="2" t="str">
        <f t="shared" ref="Q67:Q130" si="29">IF(IFERROR(FIND("- "&amp;$Q$1,"- "&amp;$I67)&gt;=1,FALSE),"","-")</f>
        <v/>
      </c>
      <c r="R67" s="2" t="str">
        <f t="shared" ref="R67:R130" si="30">IF(IFERROR(FIND("- "&amp;$R$1,"- "&amp;$I67)&gt;=1,FALSE),"","-")</f>
        <v/>
      </c>
      <c r="S67" s="2" t="str">
        <f t="shared" ref="S67:S130" si="31">IF(IFERROR(FIND("- "&amp;$S$1,"- "&amp;$I67)&gt;=1,FALSE),"","-")</f>
        <v/>
      </c>
      <c r="T67" s="2" t="str">
        <f t="shared" ref="T67:T130" si="32">IF(IFERROR(FIND("- "&amp;$T$1,"- "&amp;$I67)&gt;=1,FALSE),"","-")</f>
        <v/>
      </c>
      <c r="U67" s="2" t="str">
        <f t="shared" ref="U67:U130" si="33">IF(IFERROR(FIND("- "&amp;$U$1,"- "&amp;$I67)&gt;=1,FALSE),"","-")</f>
        <v/>
      </c>
      <c r="V67" s="2" t="str">
        <f t="shared" ref="V67:V130" si="34">IF(IFERROR(FIND("- "&amp;$V$1,"- "&amp;$I67)&gt;=1,FALSE),"","-")</f>
        <v>-</v>
      </c>
      <c r="W67" s="2" t="str">
        <f t="shared" ref="W67:W130" si="35">IF(IFERROR(FIND("- "&amp;$W$1,"- "&amp;$I67)&gt;=1,FALSE),"","-")</f>
        <v>-</v>
      </c>
      <c r="X67" s="2" t="str">
        <f t="shared" ref="X67:X130" si="36">IF(IFERROR(FIND("- "&amp;$X$1,"- "&amp;$I67)&gt;=1,FALSE),"","-")</f>
        <v>-</v>
      </c>
      <c r="Y67" s="2" t="str">
        <f t="shared" ref="Y67:Y130" si="37">IF(IFERROR(FIND("- "&amp;$Y$1,"- "&amp;$I67)&gt;=1,FALSE),"","-")</f>
        <v>-</v>
      </c>
      <c r="Z67" s="2" t="str">
        <f t="shared" ref="Z67:Z130" si="38">IF(IFERROR(FIND("- "&amp;$Z$1,"- "&amp;$I67)&gt;=1,FALSE),"","-")</f>
        <v>-</v>
      </c>
      <c r="AA67" s="2" t="str">
        <f t="shared" ref="AA67:AA130" si="39">IF(IFERROR(FIND("- "&amp;$AA$1,"- "&amp;$I67)&gt;=1,FALSE),"","-")</f>
        <v>-</v>
      </c>
      <c r="AB67" s="2" t="str">
        <f t="shared" ref="AB67:AB130" si="40">IF(IFERROR(FIND("- "&amp;$AB$1,"- "&amp;$I67)&gt;=1,FALSE),"","-")</f>
        <v>-</v>
      </c>
      <c r="AC67" s="2" t="str">
        <f t="shared" ref="AC67:AC130" si="41">IF(IFERROR(FIND("- "&amp;$AC$1,"- "&amp;$I67)&gt;=1,FALSE),"","-")</f>
        <v>-</v>
      </c>
    </row>
    <row r="68" spans="1:29" ht="144" customHeight="1" x14ac:dyDescent="0.25">
      <c r="A68" s="2"/>
      <c r="B68" s="2" t="str">
        <f t="shared" si="21"/>
        <v>DUKE SIX-Cognac</v>
      </c>
      <c r="C68" s="2" t="str">
        <f>SUBSTITUTE(TRIM(D68&amp;_xlfn.XLOOKUP(F68,Colors!A:A,Colors!C:C,"ERROR",0))," ","")</f>
        <v>DUKESIXCOGNAC</v>
      </c>
      <c r="D68" s="2" t="s">
        <v>40</v>
      </c>
      <c r="E68" s="2" t="s">
        <v>34</v>
      </c>
      <c r="F68" s="2" t="s">
        <v>226</v>
      </c>
      <c r="G68" s="14">
        <f>_xlfn.XLOOKUP(D68,Prices!A:A,Prices!C:C,"-")</f>
        <v>41.9</v>
      </c>
      <c r="H68" s="14">
        <f>_xlfn.XLOOKUP(D68,Prices!A:A,Prices!D:D,"-")</f>
        <v>99.9</v>
      </c>
      <c r="I68" s="2" t="s">
        <v>6</v>
      </c>
      <c r="J68" s="2" t="str">
        <f t="shared" si="22"/>
        <v>-</v>
      </c>
      <c r="K68" s="2" t="str">
        <f t="shared" si="23"/>
        <v/>
      </c>
      <c r="L68" s="2" t="str">
        <f t="shared" si="24"/>
        <v/>
      </c>
      <c r="M68" s="2" t="str">
        <f t="shared" si="25"/>
        <v/>
      </c>
      <c r="N68" s="2" t="str">
        <f t="shared" si="26"/>
        <v/>
      </c>
      <c r="O68" s="2" t="str">
        <f t="shared" si="27"/>
        <v/>
      </c>
      <c r="P68" s="2" t="str">
        <f t="shared" si="28"/>
        <v/>
      </c>
      <c r="Q68" s="2" t="str">
        <f t="shared" si="29"/>
        <v/>
      </c>
      <c r="R68" s="2" t="str">
        <f t="shared" si="30"/>
        <v/>
      </c>
      <c r="S68" s="2" t="str">
        <f t="shared" si="31"/>
        <v/>
      </c>
      <c r="T68" s="2" t="str">
        <f t="shared" si="32"/>
        <v/>
      </c>
      <c r="U68" s="2" t="str">
        <f t="shared" si="33"/>
        <v/>
      </c>
      <c r="V68" s="2" t="str">
        <f t="shared" si="34"/>
        <v>-</v>
      </c>
      <c r="W68" s="2" t="str">
        <f t="shared" si="35"/>
        <v>-</v>
      </c>
      <c r="X68" s="2" t="str">
        <f t="shared" si="36"/>
        <v>-</v>
      </c>
      <c r="Y68" s="2" t="str">
        <f t="shared" si="37"/>
        <v>-</v>
      </c>
      <c r="Z68" s="2" t="str">
        <f t="shared" si="38"/>
        <v>-</v>
      </c>
      <c r="AA68" s="2" t="str">
        <f t="shared" si="39"/>
        <v>-</v>
      </c>
      <c r="AB68" s="2" t="str">
        <f t="shared" si="40"/>
        <v>-</v>
      </c>
      <c r="AC68" s="2" t="str">
        <f t="shared" si="41"/>
        <v>-</v>
      </c>
    </row>
    <row r="69" spans="1:29" ht="144" customHeight="1" x14ac:dyDescent="0.25">
      <c r="A69" s="2"/>
      <c r="B69" s="2" t="str">
        <f t="shared" si="21"/>
        <v>DUKE SIX-Brown</v>
      </c>
      <c r="C69" s="2" t="str">
        <f>SUBSTITUTE(TRIM(D69&amp;_xlfn.XLOOKUP(F69,Colors!A:A,Colors!C:C,"ERROR",0))," ","")</f>
        <v>DUKESIXMARRON</v>
      </c>
      <c r="D69" s="2" t="s">
        <v>40</v>
      </c>
      <c r="E69" s="2" t="s">
        <v>34</v>
      </c>
      <c r="F69" s="2" t="s">
        <v>216</v>
      </c>
      <c r="G69" s="14">
        <f>_xlfn.XLOOKUP(D69,Prices!A:A,Prices!C:C,"-")</f>
        <v>41.9</v>
      </c>
      <c r="H69" s="14">
        <f>_xlfn.XLOOKUP(D69,Prices!A:A,Prices!D:D,"-")</f>
        <v>99.9</v>
      </c>
      <c r="I69" s="2" t="s">
        <v>6</v>
      </c>
      <c r="J69" s="2" t="str">
        <f t="shared" si="22"/>
        <v>-</v>
      </c>
      <c r="K69" s="2" t="str">
        <f t="shared" si="23"/>
        <v/>
      </c>
      <c r="L69" s="2" t="str">
        <f t="shared" si="24"/>
        <v/>
      </c>
      <c r="M69" s="2" t="str">
        <f t="shared" si="25"/>
        <v/>
      </c>
      <c r="N69" s="2" t="str">
        <f t="shared" si="26"/>
        <v/>
      </c>
      <c r="O69" s="2" t="str">
        <f t="shared" si="27"/>
        <v/>
      </c>
      <c r="P69" s="2" t="str">
        <f t="shared" si="28"/>
        <v/>
      </c>
      <c r="Q69" s="2" t="str">
        <f t="shared" si="29"/>
        <v/>
      </c>
      <c r="R69" s="2" t="str">
        <f t="shared" si="30"/>
        <v/>
      </c>
      <c r="S69" s="2" t="str">
        <f t="shared" si="31"/>
        <v/>
      </c>
      <c r="T69" s="2" t="str">
        <f t="shared" si="32"/>
        <v/>
      </c>
      <c r="U69" s="2" t="str">
        <f t="shared" si="33"/>
        <v/>
      </c>
      <c r="V69" s="2" t="str">
        <f t="shared" si="34"/>
        <v>-</v>
      </c>
      <c r="W69" s="2" t="str">
        <f t="shared" si="35"/>
        <v>-</v>
      </c>
      <c r="X69" s="2" t="str">
        <f t="shared" si="36"/>
        <v>-</v>
      </c>
      <c r="Y69" s="2" t="str">
        <f t="shared" si="37"/>
        <v>-</v>
      </c>
      <c r="Z69" s="2" t="str">
        <f t="shared" si="38"/>
        <v>-</v>
      </c>
      <c r="AA69" s="2" t="str">
        <f t="shared" si="39"/>
        <v>-</v>
      </c>
      <c r="AB69" s="2" t="str">
        <f t="shared" si="40"/>
        <v>-</v>
      </c>
      <c r="AC69" s="2" t="str">
        <f t="shared" si="41"/>
        <v>-</v>
      </c>
    </row>
    <row r="70" spans="1:29" ht="144" customHeight="1" x14ac:dyDescent="0.25">
      <c r="A70" s="2"/>
      <c r="B70" s="2" t="str">
        <f t="shared" si="21"/>
        <v>DUKE SIX-Charcoal</v>
      </c>
      <c r="C70" s="2" t="str">
        <f>SUBSTITUTE(TRIM(D70&amp;_xlfn.XLOOKUP(F70,Colors!A:A,Colors!C:C,"ERROR",0))," ","")</f>
        <v>DUKESIXANTH</v>
      </c>
      <c r="D70" s="2" t="s">
        <v>40</v>
      </c>
      <c r="E70" s="2" t="s">
        <v>34</v>
      </c>
      <c r="F70" s="2" t="s">
        <v>181</v>
      </c>
      <c r="G70" s="14">
        <f>_xlfn.XLOOKUP(D70,Prices!A:A,Prices!C:C,"-")</f>
        <v>41.9</v>
      </c>
      <c r="H70" s="14">
        <f>_xlfn.XLOOKUP(D70,Prices!A:A,Prices!D:D,"-")</f>
        <v>99.9</v>
      </c>
      <c r="I70" s="2" t="s">
        <v>6</v>
      </c>
      <c r="J70" s="2" t="str">
        <f t="shared" si="22"/>
        <v>-</v>
      </c>
      <c r="K70" s="2" t="str">
        <f t="shared" si="23"/>
        <v/>
      </c>
      <c r="L70" s="2" t="str">
        <f t="shared" si="24"/>
        <v/>
      </c>
      <c r="M70" s="2" t="str">
        <f t="shared" si="25"/>
        <v/>
      </c>
      <c r="N70" s="2" t="str">
        <f t="shared" si="26"/>
        <v/>
      </c>
      <c r="O70" s="2" t="str">
        <f t="shared" si="27"/>
        <v/>
      </c>
      <c r="P70" s="2" t="str">
        <f t="shared" si="28"/>
        <v/>
      </c>
      <c r="Q70" s="2" t="str">
        <f t="shared" si="29"/>
        <v/>
      </c>
      <c r="R70" s="2" t="str">
        <f t="shared" si="30"/>
        <v/>
      </c>
      <c r="S70" s="2" t="str">
        <f t="shared" si="31"/>
        <v/>
      </c>
      <c r="T70" s="2" t="str">
        <f t="shared" si="32"/>
        <v/>
      </c>
      <c r="U70" s="2" t="str">
        <f t="shared" si="33"/>
        <v/>
      </c>
      <c r="V70" s="2" t="str">
        <f t="shared" si="34"/>
        <v>-</v>
      </c>
      <c r="W70" s="2" t="str">
        <f t="shared" si="35"/>
        <v>-</v>
      </c>
      <c r="X70" s="2" t="str">
        <f t="shared" si="36"/>
        <v>-</v>
      </c>
      <c r="Y70" s="2" t="str">
        <f t="shared" si="37"/>
        <v>-</v>
      </c>
      <c r="Z70" s="2" t="str">
        <f t="shared" si="38"/>
        <v>-</v>
      </c>
      <c r="AA70" s="2" t="str">
        <f t="shared" si="39"/>
        <v>-</v>
      </c>
      <c r="AB70" s="2" t="str">
        <f t="shared" si="40"/>
        <v>-</v>
      </c>
      <c r="AC70" s="2" t="str">
        <f t="shared" si="41"/>
        <v>-</v>
      </c>
    </row>
    <row r="71" spans="1:29" ht="144" customHeight="1" x14ac:dyDescent="0.25">
      <c r="A71" s="2"/>
      <c r="B71" s="2" t="str">
        <f t="shared" si="21"/>
        <v>DUKE SIX-Black</v>
      </c>
      <c r="C71" s="2" t="str">
        <f>SUBSTITUTE(TRIM(D71&amp;_xlfn.XLOOKUP(F71,Colors!A:A,Colors!C:C,"ERROR",0))," ","")</f>
        <v>DUKESIXNOIR</v>
      </c>
      <c r="D71" s="2" t="s">
        <v>40</v>
      </c>
      <c r="E71" s="2" t="s">
        <v>34</v>
      </c>
      <c r="F71" s="2" t="s">
        <v>105</v>
      </c>
      <c r="G71" s="14">
        <f>_xlfn.XLOOKUP(D71,Prices!A:A,Prices!C:C,"-")</f>
        <v>41.9</v>
      </c>
      <c r="H71" s="14">
        <f>_xlfn.XLOOKUP(D71,Prices!A:A,Prices!D:D,"-")</f>
        <v>99.9</v>
      </c>
      <c r="I71" s="2" t="s">
        <v>6</v>
      </c>
      <c r="J71" s="2" t="str">
        <f t="shared" si="22"/>
        <v>-</v>
      </c>
      <c r="K71" s="2" t="str">
        <f t="shared" si="23"/>
        <v/>
      </c>
      <c r="L71" s="2" t="str">
        <f t="shared" si="24"/>
        <v/>
      </c>
      <c r="M71" s="2" t="str">
        <f t="shared" si="25"/>
        <v/>
      </c>
      <c r="N71" s="2" t="str">
        <f t="shared" si="26"/>
        <v/>
      </c>
      <c r="O71" s="2" t="str">
        <f t="shared" si="27"/>
        <v/>
      </c>
      <c r="P71" s="2" t="str">
        <f t="shared" si="28"/>
        <v/>
      </c>
      <c r="Q71" s="2" t="str">
        <f t="shared" si="29"/>
        <v/>
      </c>
      <c r="R71" s="2" t="str">
        <f t="shared" si="30"/>
        <v/>
      </c>
      <c r="S71" s="2" t="str">
        <f t="shared" si="31"/>
        <v/>
      </c>
      <c r="T71" s="2" t="str">
        <f t="shared" si="32"/>
        <v/>
      </c>
      <c r="U71" s="2" t="str">
        <f t="shared" si="33"/>
        <v/>
      </c>
      <c r="V71" s="2" t="str">
        <f t="shared" si="34"/>
        <v>-</v>
      </c>
      <c r="W71" s="2" t="str">
        <f t="shared" si="35"/>
        <v>-</v>
      </c>
      <c r="X71" s="2" t="str">
        <f t="shared" si="36"/>
        <v>-</v>
      </c>
      <c r="Y71" s="2" t="str">
        <f t="shared" si="37"/>
        <v>-</v>
      </c>
      <c r="Z71" s="2" t="str">
        <f t="shared" si="38"/>
        <v>-</v>
      </c>
      <c r="AA71" s="2" t="str">
        <f t="shared" si="39"/>
        <v>-</v>
      </c>
      <c r="AB71" s="2" t="str">
        <f t="shared" si="40"/>
        <v>-</v>
      </c>
      <c r="AC71" s="2" t="str">
        <f t="shared" si="41"/>
        <v>-</v>
      </c>
    </row>
    <row r="72" spans="1:29" ht="144" customHeight="1" x14ac:dyDescent="0.25">
      <c r="A72" s="2"/>
      <c r="B72" s="2" t="str">
        <f t="shared" si="21"/>
        <v>DUKE SIX-S-Cognac</v>
      </c>
      <c r="C72" s="2" t="str">
        <f>SUBSTITUTE(TRIM(D72&amp;_xlfn.XLOOKUP(F72,Colors!A:A,Colors!C:C,"ERROR",0))," ","")</f>
        <v>DUKESIX-SCOGNAC</v>
      </c>
      <c r="D72" s="2" t="s">
        <v>41</v>
      </c>
      <c r="E72" s="2" t="s">
        <v>34</v>
      </c>
      <c r="F72" s="2" t="s">
        <v>226</v>
      </c>
      <c r="G72" s="14">
        <f>_xlfn.XLOOKUP(D72,Prices!A:A,Prices!C:C,"-")</f>
        <v>43.9</v>
      </c>
      <c r="H72" s="14">
        <f>_xlfn.XLOOKUP(D72,Prices!A:A,Prices!D:D,"-")</f>
        <v>109.9</v>
      </c>
      <c r="I72" s="2" t="s">
        <v>6</v>
      </c>
      <c r="J72" s="2" t="str">
        <f t="shared" si="22"/>
        <v>-</v>
      </c>
      <c r="K72" s="2" t="str">
        <f t="shared" si="23"/>
        <v/>
      </c>
      <c r="L72" s="2" t="str">
        <f t="shared" si="24"/>
        <v/>
      </c>
      <c r="M72" s="2" t="str">
        <f t="shared" si="25"/>
        <v/>
      </c>
      <c r="N72" s="2" t="str">
        <f t="shared" si="26"/>
        <v/>
      </c>
      <c r="O72" s="2" t="str">
        <f t="shared" si="27"/>
        <v/>
      </c>
      <c r="P72" s="2" t="str">
        <f t="shared" si="28"/>
        <v/>
      </c>
      <c r="Q72" s="2" t="str">
        <f t="shared" si="29"/>
        <v/>
      </c>
      <c r="R72" s="2" t="str">
        <f t="shared" si="30"/>
        <v/>
      </c>
      <c r="S72" s="2" t="str">
        <f t="shared" si="31"/>
        <v/>
      </c>
      <c r="T72" s="2" t="str">
        <f t="shared" si="32"/>
        <v/>
      </c>
      <c r="U72" s="2" t="str">
        <f t="shared" si="33"/>
        <v/>
      </c>
      <c r="V72" s="2" t="str">
        <f t="shared" si="34"/>
        <v>-</v>
      </c>
      <c r="W72" s="2" t="str">
        <f t="shared" si="35"/>
        <v>-</v>
      </c>
      <c r="X72" s="2" t="str">
        <f t="shared" si="36"/>
        <v>-</v>
      </c>
      <c r="Y72" s="2" t="str">
        <f t="shared" si="37"/>
        <v>-</v>
      </c>
      <c r="Z72" s="2" t="str">
        <f t="shared" si="38"/>
        <v>-</v>
      </c>
      <c r="AA72" s="2" t="str">
        <f t="shared" si="39"/>
        <v>-</v>
      </c>
      <c r="AB72" s="2" t="str">
        <f t="shared" si="40"/>
        <v>-</v>
      </c>
      <c r="AC72" s="2" t="str">
        <f t="shared" si="41"/>
        <v>-</v>
      </c>
    </row>
    <row r="73" spans="1:29" ht="144" customHeight="1" x14ac:dyDescent="0.25">
      <c r="A73" s="2"/>
      <c r="B73" s="2" t="str">
        <f t="shared" si="21"/>
        <v>DUKE SIX-S-Brown</v>
      </c>
      <c r="C73" s="2" t="str">
        <f>SUBSTITUTE(TRIM(D73&amp;_xlfn.XLOOKUP(F73,Colors!A:A,Colors!C:C,"ERROR",0))," ","")</f>
        <v>DUKESIX-SMARRON</v>
      </c>
      <c r="D73" s="2" t="s">
        <v>41</v>
      </c>
      <c r="E73" s="2" t="s">
        <v>34</v>
      </c>
      <c r="F73" s="2" t="s">
        <v>216</v>
      </c>
      <c r="G73" s="14">
        <f>_xlfn.XLOOKUP(D73,Prices!A:A,Prices!C:C,"-")</f>
        <v>43.9</v>
      </c>
      <c r="H73" s="14">
        <f>_xlfn.XLOOKUP(D73,Prices!A:A,Prices!D:D,"-")</f>
        <v>109.9</v>
      </c>
      <c r="I73" s="2" t="s">
        <v>6</v>
      </c>
      <c r="J73" s="2" t="str">
        <f t="shared" si="22"/>
        <v>-</v>
      </c>
      <c r="K73" s="2" t="str">
        <f t="shared" si="23"/>
        <v/>
      </c>
      <c r="L73" s="2" t="str">
        <f t="shared" si="24"/>
        <v/>
      </c>
      <c r="M73" s="2" t="str">
        <f t="shared" si="25"/>
        <v/>
      </c>
      <c r="N73" s="2" t="str">
        <f t="shared" si="26"/>
        <v/>
      </c>
      <c r="O73" s="2" t="str">
        <f t="shared" si="27"/>
        <v/>
      </c>
      <c r="P73" s="2" t="str">
        <f t="shared" si="28"/>
        <v/>
      </c>
      <c r="Q73" s="2" t="str">
        <f t="shared" si="29"/>
        <v/>
      </c>
      <c r="R73" s="2" t="str">
        <f t="shared" si="30"/>
        <v/>
      </c>
      <c r="S73" s="2" t="str">
        <f t="shared" si="31"/>
        <v/>
      </c>
      <c r="T73" s="2" t="str">
        <f t="shared" si="32"/>
        <v/>
      </c>
      <c r="U73" s="2" t="str">
        <f t="shared" si="33"/>
        <v/>
      </c>
      <c r="V73" s="2" t="str">
        <f t="shared" si="34"/>
        <v>-</v>
      </c>
      <c r="W73" s="2" t="str">
        <f t="shared" si="35"/>
        <v>-</v>
      </c>
      <c r="X73" s="2" t="str">
        <f t="shared" si="36"/>
        <v>-</v>
      </c>
      <c r="Y73" s="2" t="str">
        <f t="shared" si="37"/>
        <v>-</v>
      </c>
      <c r="Z73" s="2" t="str">
        <f t="shared" si="38"/>
        <v>-</v>
      </c>
      <c r="AA73" s="2" t="str">
        <f t="shared" si="39"/>
        <v>-</v>
      </c>
      <c r="AB73" s="2" t="str">
        <f t="shared" si="40"/>
        <v>-</v>
      </c>
      <c r="AC73" s="2" t="str">
        <f t="shared" si="41"/>
        <v>-</v>
      </c>
    </row>
    <row r="74" spans="1:29" ht="144" customHeight="1" x14ac:dyDescent="0.25">
      <c r="A74" s="2"/>
      <c r="B74" s="2" t="str">
        <f t="shared" si="21"/>
        <v>DUKE SIX-S-Charcoal</v>
      </c>
      <c r="C74" s="2" t="str">
        <f>SUBSTITUTE(TRIM(D74&amp;_xlfn.XLOOKUP(F74,Colors!A:A,Colors!C:C,"ERROR",0))," ","")</f>
        <v>DUKESIX-SANTH</v>
      </c>
      <c r="D74" s="2" t="s">
        <v>41</v>
      </c>
      <c r="E74" s="2" t="s">
        <v>34</v>
      </c>
      <c r="F74" s="2" t="s">
        <v>181</v>
      </c>
      <c r="G74" s="14">
        <f>_xlfn.XLOOKUP(D74,Prices!A:A,Prices!C:C,"-")</f>
        <v>43.9</v>
      </c>
      <c r="H74" s="14">
        <f>_xlfn.XLOOKUP(D74,Prices!A:A,Prices!D:D,"-")</f>
        <v>109.9</v>
      </c>
      <c r="I74" s="2" t="s">
        <v>6</v>
      </c>
      <c r="J74" s="2" t="str">
        <f t="shared" si="22"/>
        <v>-</v>
      </c>
      <c r="K74" s="2" t="str">
        <f t="shared" si="23"/>
        <v/>
      </c>
      <c r="L74" s="2" t="str">
        <f t="shared" si="24"/>
        <v/>
      </c>
      <c r="M74" s="2" t="str">
        <f t="shared" si="25"/>
        <v/>
      </c>
      <c r="N74" s="2" t="str">
        <f t="shared" si="26"/>
        <v/>
      </c>
      <c r="O74" s="2" t="str">
        <f t="shared" si="27"/>
        <v/>
      </c>
      <c r="P74" s="2" t="str">
        <f t="shared" si="28"/>
        <v/>
      </c>
      <c r="Q74" s="2" t="str">
        <f t="shared" si="29"/>
        <v/>
      </c>
      <c r="R74" s="2" t="str">
        <f t="shared" si="30"/>
        <v/>
      </c>
      <c r="S74" s="2" t="str">
        <f t="shared" si="31"/>
        <v/>
      </c>
      <c r="T74" s="2" t="str">
        <f t="shared" si="32"/>
        <v/>
      </c>
      <c r="U74" s="2" t="str">
        <f t="shared" si="33"/>
        <v/>
      </c>
      <c r="V74" s="2" t="str">
        <f t="shared" si="34"/>
        <v>-</v>
      </c>
      <c r="W74" s="2" t="str">
        <f t="shared" si="35"/>
        <v>-</v>
      </c>
      <c r="X74" s="2" t="str">
        <f t="shared" si="36"/>
        <v>-</v>
      </c>
      <c r="Y74" s="2" t="str">
        <f t="shared" si="37"/>
        <v>-</v>
      </c>
      <c r="Z74" s="2" t="str">
        <f t="shared" si="38"/>
        <v>-</v>
      </c>
      <c r="AA74" s="2" t="str">
        <f t="shared" si="39"/>
        <v>-</v>
      </c>
      <c r="AB74" s="2" t="str">
        <f t="shared" si="40"/>
        <v>-</v>
      </c>
      <c r="AC74" s="2" t="str">
        <f t="shared" si="41"/>
        <v>-</v>
      </c>
    </row>
    <row r="75" spans="1:29" ht="144" customHeight="1" x14ac:dyDescent="0.25">
      <c r="A75" s="2"/>
      <c r="B75" s="2" t="str">
        <f t="shared" si="21"/>
        <v>DUKE SIX-S-Black</v>
      </c>
      <c r="C75" s="2" t="str">
        <f>SUBSTITUTE(TRIM(D75&amp;_xlfn.XLOOKUP(F75,Colors!A:A,Colors!C:C,"ERROR",0))," ","")</f>
        <v>DUKESIX-SNOIR</v>
      </c>
      <c r="D75" s="2" t="s">
        <v>41</v>
      </c>
      <c r="E75" s="2" t="s">
        <v>34</v>
      </c>
      <c r="F75" s="2" t="s">
        <v>105</v>
      </c>
      <c r="G75" s="14">
        <f>_xlfn.XLOOKUP(D75,Prices!A:A,Prices!C:C,"-")</f>
        <v>43.9</v>
      </c>
      <c r="H75" s="14">
        <f>_xlfn.XLOOKUP(D75,Prices!A:A,Prices!D:D,"-")</f>
        <v>109.9</v>
      </c>
      <c r="I75" s="2" t="s">
        <v>6</v>
      </c>
      <c r="J75" s="2" t="str">
        <f t="shared" si="22"/>
        <v>-</v>
      </c>
      <c r="K75" s="2" t="str">
        <f t="shared" si="23"/>
        <v/>
      </c>
      <c r="L75" s="2" t="str">
        <f t="shared" si="24"/>
        <v/>
      </c>
      <c r="M75" s="2" t="str">
        <f t="shared" si="25"/>
        <v/>
      </c>
      <c r="N75" s="2" t="str">
        <f t="shared" si="26"/>
        <v/>
      </c>
      <c r="O75" s="2" t="str">
        <f t="shared" si="27"/>
        <v/>
      </c>
      <c r="P75" s="2" t="str">
        <f t="shared" si="28"/>
        <v/>
      </c>
      <c r="Q75" s="2" t="str">
        <f t="shared" si="29"/>
        <v/>
      </c>
      <c r="R75" s="2" t="str">
        <f t="shared" si="30"/>
        <v/>
      </c>
      <c r="S75" s="2" t="str">
        <f t="shared" si="31"/>
        <v/>
      </c>
      <c r="T75" s="2" t="str">
        <f t="shared" si="32"/>
        <v/>
      </c>
      <c r="U75" s="2" t="str">
        <f t="shared" si="33"/>
        <v/>
      </c>
      <c r="V75" s="2" t="str">
        <f t="shared" si="34"/>
        <v>-</v>
      </c>
      <c r="W75" s="2" t="str">
        <f t="shared" si="35"/>
        <v>-</v>
      </c>
      <c r="X75" s="2" t="str">
        <f t="shared" si="36"/>
        <v>-</v>
      </c>
      <c r="Y75" s="2" t="str">
        <f t="shared" si="37"/>
        <v>-</v>
      </c>
      <c r="Z75" s="2" t="str">
        <f t="shared" si="38"/>
        <v>-</v>
      </c>
      <c r="AA75" s="2" t="str">
        <f t="shared" si="39"/>
        <v>-</v>
      </c>
      <c r="AB75" s="2" t="str">
        <f t="shared" si="40"/>
        <v>-</v>
      </c>
      <c r="AC75" s="2" t="str">
        <f t="shared" si="41"/>
        <v>-</v>
      </c>
    </row>
    <row r="76" spans="1:29" ht="144.19999999999999" customHeight="1" x14ac:dyDescent="0.25">
      <c r="A76" s="2"/>
      <c r="B76" s="2" t="str">
        <f t="shared" si="21"/>
        <v>PARTON-Rust</v>
      </c>
      <c r="C76" s="2" t="str">
        <f>SUBSTITUTE(TRIM(D76&amp;_xlfn.XLOOKUP(F76,Colors!A:A,Colors!C:C,"ERROR",0))," ","")</f>
        <v>PARTONROUILLE</v>
      </c>
      <c r="D76" s="2" t="s">
        <v>42</v>
      </c>
      <c r="E76" s="2" t="s">
        <v>43</v>
      </c>
      <c r="F76" s="2" t="s">
        <v>208</v>
      </c>
      <c r="G76" s="14">
        <f>_xlfn.XLOOKUP(D76,Prices!A:A,Prices!C:C,"-")</f>
        <v>23.9</v>
      </c>
      <c r="H76" s="14">
        <f>_xlfn.XLOOKUP(D76,Prices!A:A,Prices!D:D,"-")</f>
        <v>59.9</v>
      </c>
      <c r="I76" s="2" t="s">
        <v>44</v>
      </c>
      <c r="J76" s="2" t="str">
        <f t="shared" si="22"/>
        <v/>
      </c>
      <c r="K76" s="2" t="str">
        <f t="shared" si="23"/>
        <v>-</v>
      </c>
      <c r="L76" s="2" t="str">
        <f t="shared" si="24"/>
        <v>-</v>
      </c>
      <c r="M76" s="2" t="str">
        <f t="shared" si="25"/>
        <v>-</v>
      </c>
      <c r="N76" s="2" t="str">
        <f t="shared" si="26"/>
        <v>-</v>
      </c>
      <c r="O76" s="2" t="str">
        <f t="shared" si="27"/>
        <v>-</v>
      </c>
      <c r="P76" s="2" t="str">
        <f t="shared" si="28"/>
        <v>-</v>
      </c>
      <c r="Q76" s="2" t="str">
        <f t="shared" si="29"/>
        <v>-</v>
      </c>
      <c r="R76" s="2" t="str">
        <f t="shared" si="30"/>
        <v>-</v>
      </c>
      <c r="S76" s="2" t="str">
        <f t="shared" si="31"/>
        <v>-</v>
      </c>
      <c r="T76" s="2" t="str">
        <f t="shared" si="32"/>
        <v>-</v>
      </c>
      <c r="U76" s="2" t="str">
        <f t="shared" si="33"/>
        <v>-</v>
      </c>
      <c r="V76" s="2" t="str">
        <f t="shared" si="34"/>
        <v>-</v>
      </c>
      <c r="W76" s="2" t="str">
        <f t="shared" si="35"/>
        <v>-</v>
      </c>
      <c r="X76" s="2" t="str">
        <f t="shared" si="36"/>
        <v>-</v>
      </c>
      <c r="Y76" s="2" t="str">
        <f t="shared" si="37"/>
        <v>-</v>
      </c>
      <c r="Z76" s="2" t="str">
        <f t="shared" si="38"/>
        <v>-</v>
      </c>
      <c r="AA76" s="2" t="str">
        <f t="shared" si="39"/>
        <v>-</v>
      </c>
      <c r="AB76" s="2" t="str">
        <f t="shared" si="40"/>
        <v>-</v>
      </c>
      <c r="AC76" s="2" t="str">
        <f t="shared" si="41"/>
        <v>-</v>
      </c>
    </row>
    <row r="77" spans="1:29" ht="144" customHeight="1" x14ac:dyDescent="0.25">
      <c r="A77" s="2"/>
      <c r="B77" s="2" t="str">
        <f t="shared" si="21"/>
        <v>PARTON-Navy</v>
      </c>
      <c r="C77" s="2" t="str">
        <f>SUBSTITUTE(TRIM(D77&amp;_xlfn.XLOOKUP(F77,Colors!A:A,Colors!C:C,"ERROR",0))," ","")</f>
        <v>PARTONMARINE</v>
      </c>
      <c r="D77" s="2" t="s">
        <v>42</v>
      </c>
      <c r="E77" s="2" t="s">
        <v>43</v>
      </c>
      <c r="F77" s="2" t="s">
        <v>69</v>
      </c>
      <c r="G77" s="14">
        <f>_xlfn.XLOOKUP(D77,Prices!A:A,Prices!C:C,"-")</f>
        <v>23.9</v>
      </c>
      <c r="H77" s="14">
        <f>_xlfn.XLOOKUP(D77,Prices!A:A,Prices!D:D,"-")</f>
        <v>59.9</v>
      </c>
      <c r="I77" s="2" t="s">
        <v>44</v>
      </c>
      <c r="J77" s="2" t="str">
        <f t="shared" si="22"/>
        <v/>
      </c>
      <c r="K77" s="2" t="str">
        <f t="shared" si="23"/>
        <v>-</v>
      </c>
      <c r="L77" s="2" t="str">
        <f t="shared" si="24"/>
        <v>-</v>
      </c>
      <c r="M77" s="2" t="str">
        <f t="shared" si="25"/>
        <v>-</v>
      </c>
      <c r="N77" s="2" t="str">
        <f t="shared" si="26"/>
        <v>-</v>
      </c>
      <c r="O77" s="2" t="str">
        <f t="shared" si="27"/>
        <v>-</v>
      </c>
      <c r="P77" s="2" t="str">
        <f t="shared" si="28"/>
        <v>-</v>
      </c>
      <c r="Q77" s="2" t="str">
        <f t="shared" si="29"/>
        <v>-</v>
      </c>
      <c r="R77" s="2" t="str">
        <f t="shared" si="30"/>
        <v>-</v>
      </c>
      <c r="S77" s="2" t="str">
        <f t="shared" si="31"/>
        <v>-</v>
      </c>
      <c r="T77" s="2" t="str">
        <f t="shared" si="32"/>
        <v>-</v>
      </c>
      <c r="U77" s="2" t="str">
        <f t="shared" si="33"/>
        <v>-</v>
      </c>
      <c r="V77" s="2" t="str">
        <f t="shared" si="34"/>
        <v>-</v>
      </c>
      <c r="W77" s="2" t="str">
        <f t="shared" si="35"/>
        <v>-</v>
      </c>
      <c r="X77" s="2" t="str">
        <f t="shared" si="36"/>
        <v>-</v>
      </c>
      <c r="Y77" s="2" t="str">
        <f t="shared" si="37"/>
        <v>-</v>
      </c>
      <c r="Z77" s="2" t="str">
        <f t="shared" si="38"/>
        <v>-</v>
      </c>
      <c r="AA77" s="2" t="str">
        <f t="shared" si="39"/>
        <v>-</v>
      </c>
      <c r="AB77" s="2" t="str">
        <f t="shared" si="40"/>
        <v>-</v>
      </c>
      <c r="AC77" s="2" t="str">
        <f t="shared" si="41"/>
        <v>-</v>
      </c>
    </row>
    <row r="78" spans="1:29" ht="144" customHeight="1" x14ac:dyDescent="0.25">
      <c r="A78" s="2"/>
      <c r="B78" s="2" t="str">
        <f t="shared" si="21"/>
        <v>DOLLY-Navy</v>
      </c>
      <c r="C78" s="2" t="str">
        <f>SUBSTITUTE(TRIM(D78&amp;_xlfn.XLOOKUP(F78,Colors!A:A,Colors!C:C,"ERROR",0))," ","")</f>
        <v>DOLLYMARINE</v>
      </c>
      <c r="D78" s="2" t="s">
        <v>45</v>
      </c>
      <c r="E78" s="2" t="s">
        <v>43</v>
      </c>
      <c r="F78" s="2" t="s">
        <v>69</v>
      </c>
      <c r="G78" s="14">
        <f>_xlfn.XLOOKUP(D78,Prices!A:A,Prices!C:C,"-")</f>
        <v>23.9</v>
      </c>
      <c r="H78" s="14">
        <f>_xlfn.XLOOKUP(D78,Prices!A:A,Prices!D:D,"-")</f>
        <v>59.9</v>
      </c>
      <c r="I78" s="2" t="s">
        <v>44</v>
      </c>
      <c r="J78" s="2" t="str">
        <f t="shared" si="22"/>
        <v/>
      </c>
      <c r="K78" s="2" t="str">
        <f t="shared" si="23"/>
        <v>-</v>
      </c>
      <c r="L78" s="2" t="str">
        <f t="shared" si="24"/>
        <v>-</v>
      </c>
      <c r="M78" s="2" t="str">
        <f t="shared" si="25"/>
        <v>-</v>
      </c>
      <c r="N78" s="2" t="str">
        <f t="shared" si="26"/>
        <v>-</v>
      </c>
      <c r="O78" s="2" t="str">
        <f t="shared" si="27"/>
        <v>-</v>
      </c>
      <c r="P78" s="2" t="str">
        <f t="shared" si="28"/>
        <v>-</v>
      </c>
      <c r="Q78" s="2" t="str">
        <f t="shared" si="29"/>
        <v>-</v>
      </c>
      <c r="R78" s="2" t="str">
        <f t="shared" si="30"/>
        <v>-</v>
      </c>
      <c r="S78" s="2" t="str">
        <f t="shared" si="31"/>
        <v>-</v>
      </c>
      <c r="T78" s="2" t="str">
        <f t="shared" si="32"/>
        <v>-</v>
      </c>
      <c r="U78" s="2" t="str">
        <f t="shared" si="33"/>
        <v>-</v>
      </c>
      <c r="V78" s="2" t="str">
        <f t="shared" si="34"/>
        <v>-</v>
      </c>
      <c r="W78" s="2" t="str">
        <f t="shared" si="35"/>
        <v>-</v>
      </c>
      <c r="X78" s="2" t="str">
        <f t="shared" si="36"/>
        <v>-</v>
      </c>
      <c r="Y78" s="2" t="str">
        <f t="shared" si="37"/>
        <v>-</v>
      </c>
      <c r="Z78" s="2" t="str">
        <f t="shared" si="38"/>
        <v>-</v>
      </c>
      <c r="AA78" s="2" t="str">
        <f t="shared" si="39"/>
        <v>-</v>
      </c>
      <c r="AB78" s="2" t="str">
        <f t="shared" si="40"/>
        <v>-</v>
      </c>
      <c r="AC78" s="2" t="str">
        <f t="shared" si="41"/>
        <v>-</v>
      </c>
    </row>
    <row r="79" spans="1:29" ht="144" customHeight="1" x14ac:dyDescent="0.25">
      <c r="A79" s="2"/>
      <c r="B79" s="2" t="str">
        <f t="shared" si="21"/>
        <v>DOLLY-Rust</v>
      </c>
      <c r="C79" s="2" t="str">
        <f>SUBSTITUTE(TRIM(D79&amp;_xlfn.XLOOKUP(F79,Colors!A:A,Colors!C:C,"ERROR",0))," ","")</f>
        <v>DOLLYROUILLE</v>
      </c>
      <c r="D79" s="2" t="s">
        <v>45</v>
      </c>
      <c r="E79" s="2" t="s">
        <v>43</v>
      </c>
      <c r="F79" s="2" t="s">
        <v>208</v>
      </c>
      <c r="G79" s="14">
        <f>_xlfn.XLOOKUP(D79,Prices!A:A,Prices!C:C,"-")</f>
        <v>23.9</v>
      </c>
      <c r="H79" s="14">
        <f>_xlfn.XLOOKUP(D79,Prices!A:A,Prices!D:D,"-")</f>
        <v>59.9</v>
      </c>
      <c r="I79" s="2" t="s">
        <v>44</v>
      </c>
      <c r="J79" s="2" t="str">
        <f t="shared" si="22"/>
        <v/>
      </c>
      <c r="K79" s="2" t="str">
        <f t="shared" si="23"/>
        <v>-</v>
      </c>
      <c r="L79" s="2" t="str">
        <f t="shared" si="24"/>
        <v>-</v>
      </c>
      <c r="M79" s="2" t="str">
        <f t="shared" si="25"/>
        <v>-</v>
      </c>
      <c r="N79" s="2" t="str">
        <f t="shared" si="26"/>
        <v>-</v>
      </c>
      <c r="O79" s="2" t="str">
        <f t="shared" si="27"/>
        <v>-</v>
      </c>
      <c r="P79" s="2" t="str">
        <f t="shared" si="28"/>
        <v>-</v>
      </c>
      <c r="Q79" s="2" t="str">
        <f t="shared" si="29"/>
        <v>-</v>
      </c>
      <c r="R79" s="2" t="str">
        <f t="shared" si="30"/>
        <v>-</v>
      </c>
      <c r="S79" s="2" t="str">
        <f t="shared" si="31"/>
        <v>-</v>
      </c>
      <c r="T79" s="2" t="str">
        <f t="shared" si="32"/>
        <v>-</v>
      </c>
      <c r="U79" s="2" t="str">
        <f t="shared" si="33"/>
        <v>-</v>
      </c>
      <c r="V79" s="2" t="str">
        <f t="shared" si="34"/>
        <v>-</v>
      </c>
      <c r="W79" s="2" t="str">
        <f t="shared" si="35"/>
        <v>-</v>
      </c>
      <c r="X79" s="2" t="str">
        <f t="shared" si="36"/>
        <v>-</v>
      </c>
      <c r="Y79" s="2" t="str">
        <f t="shared" si="37"/>
        <v>-</v>
      </c>
      <c r="Z79" s="2" t="str">
        <f t="shared" si="38"/>
        <v>-</v>
      </c>
      <c r="AA79" s="2" t="str">
        <f t="shared" si="39"/>
        <v>-</v>
      </c>
      <c r="AB79" s="2" t="str">
        <f t="shared" si="40"/>
        <v>-</v>
      </c>
      <c r="AC79" s="2" t="str">
        <f t="shared" si="41"/>
        <v>-</v>
      </c>
    </row>
    <row r="80" spans="1:29" ht="144" customHeight="1" x14ac:dyDescent="0.25">
      <c r="A80" s="2"/>
      <c r="B80" s="2" t="str">
        <f t="shared" si="21"/>
        <v>MERYL-Charcoal</v>
      </c>
      <c r="C80" s="2" t="str">
        <f>SUBSTITUTE(TRIM(D80&amp;_xlfn.XLOOKUP(F80,Colors!A:A,Colors!C:C,"ERROR",0))," ","")</f>
        <v>MERYLANTH</v>
      </c>
      <c r="D80" s="2" t="s">
        <v>46</v>
      </c>
      <c r="E80" s="2" t="s">
        <v>47</v>
      </c>
      <c r="F80" s="2" t="s">
        <v>181</v>
      </c>
      <c r="G80" s="14">
        <f>_xlfn.XLOOKUP(D80,Prices!A:A,Prices!C:C,"-")</f>
        <v>23.9</v>
      </c>
      <c r="H80" s="14">
        <f>_xlfn.XLOOKUP(D80,Prices!A:A,Prices!D:D,"-")</f>
        <v>59.9</v>
      </c>
      <c r="I80" s="2" t="s">
        <v>44</v>
      </c>
      <c r="J80" s="2" t="str">
        <f t="shared" si="22"/>
        <v/>
      </c>
      <c r="K80" s="2" t="str">
        <f t="shared" si="23"/>
        <v>-</v>
      </c>
      <c r="L80" s="2" t="str">
        <f t="shared" si="24"/>
        <v>-</v>
      </c>
      <c r="M80" s="2" t="str">
        <f t="shared" si="25"/>
        <v>-</v>
      </c>
      <c r="N80" s="2" t="str">
        <f t="shared" si="26"/>
        <v>-</v>
      </c>
      <c r="O80" s="2" t="str">
        <f t="shared" si="27"/>
        <v>-</v>
      </c>
      <c r="P80" s="2" t="str">
        <f t="shared" si="28"/>
        <v>-</v>
      </c>
      <c r="Q80" s="2" t="str">
        <f t="shared" si="29"/>
        <v>-</v>
      </c>
      <c r="R80" s="2" t="str">
        <f t="shared" si="30"/>
        <v>-</v>
      </c>
      <c r="S80" s="2" t="str">
        <f t="shared" si="31"/>
        <v>-</v>
      </c>
      <c r="T80" s="2" t="str">
        <f t="shared" si="32"/>
        <v>-</v>
      </c>
      <c r="U80" s="2" t="str">
        <f t="shared" si="33"/>
        <v>-</v>
      </c>
      <c r="V80" s="2" t="str">
        <f t="shared" si="34"/>
        <v>-</v>
      </c>
      <c r="W80" s="2" t="str">
        <f t="shared" si="35"/>
        <v>-</v>
      </c>
      <c r="X80" s="2" t="str">
        <f t="shared" si="36"/>
        <v>-</v>
      </c>
      <c r="Y80" s="2" t="str">
        <f t="shared" si="37"/>
        <v>-</v>
      </c>
      <c r="Z80" s="2" t="str">
        <f t="shared" si="38"/>
        <v>-</v>
      </c>
      <c r="AA80" s="2" t="str">
        <f t="shared" si="39"/>
        <v>-</v>
      </c>
      <c r="AB80" s="2" t="str">
        <f t="shared" si="40"/>
        <v>-</v>
      </c>
      <c r="AC80" s="2" t="str">
        <f t="shared" si="41"/>
        <v>-</v>
      </c>
    </row>
    <row r="81" spans="1:29" ht="144" customHeight="1" x14ac:dyDescent="0.25">
      <c r="A81" s="2"/>
      <c r="B81" s="2" t="str">
        <f t="shared" si="21"/>
        <v>MERYL-Navy</v>
      </c>
      <c r="C81" s="2" t="str">
        <f>SUBSTITUTE(TRIM(D81&amp;_xlfn.XLOOKUP(F81,Colors!A:A,Colors!C:C,"ERROR",0))," ","")</f>
        <v>MERYLMARINE</v>
      </c>
      <c r="D81" s="2" t="s">
        <v>46</v>
      </c>
      <c r="E81" s="2" t="s">
        <v>47</v>
      </c>
      <c r="F81" s="2" t="s">
        <v>69</v>
      </c>
      <c r="G81" s="14">
        <f>_xlfn.XLOOKUP(D81,Prices!A:A,Prices!C:C,"-")</f>
        <v>23.9</v>
      </c>
      <c r="H81" s="14">
        <f>_xlfn.XLOOKUP(D81,Prices!A:A,Prices!D:D,"-")</f>
        <v>59.9</v>
      </c>
      <c r="I81" s="2" t="s">
        <v>44</v>
      </c>
      <c r="J81" s="2" t="str">
        <f t="shared" si="22"/>
        <v/>
      </c>
      <c r="K81" s="2" t="str">
        <f t="shared" si="23"/>
        <v>-</v>
      </c>
      <c r="L81" s="2" t="str">
        <f t="shared" si="24"/>
        <v>-</v>
      </c>
      <c r="M81" s="2" t="str">
        <f t="shared" si="25"/>
        <v>-</v>
      </c>
      <c r="N81" s="2" t="str">
        <f t="shared" si="26"/>
        <v>-</v>
      </c>
      <c r="O81" s="2" t="str">
        <f t="shared" si="27"/>
        <v>-</v>
      </c>
      <c r="P81" s="2" t="str">
        <f t="shared" si="28"/>
        <v>-</v>
      </c>
      <c r="Q81" s="2" t="str">
        <f t="shared" si="29"/>
        <v>-</v>
      </c>
      <c r="R81" s="2" t="str">
        <f t="shared" si="30"/>
        <v>-</v>
      </c>
      <c r="S81" s="2" t="str">
        <f t="shared" si="31"/>
        <v>-</v>
      </c>
      <c r="T81" s="2" t="str">
        <f t="shared" si="32"/>
        <v>-</v>
      </c>
      <c r="U81" s="2" t="str">
        <f t="shared" si="33"/>
        <v>-</v>
      </c>
      <c r="V81" s="2" t="str">
        <f t="shared" si="34"/>
        <v>-</v>
      </c>
      <c r="W81" s="2" t="str">
        <f t="shared" si="35"/>
        <v>-</v>
      </c>
      <c r="X81" s="2" t="str">
        <f t="shared" si="36"/>
        <v>-</v>
      </c>
      <c r="Y81" s="2" t="str">
        <f t="shared" si="37"/>
        <v>-</v>
      </c>
      <c r="Z81" s="2" t="str">
        <f t="shared" si="38"/>
        <v>-</v>
      </c>
      <c r="AA81" s="2" t="str">
        <f t="shared" si="39"/>
        <v>-</v>
      </c>
      <c r="AB81" s="2" t="str">
        <f t="shared" si="40"/>
        <v>-</v>
      </c>
      <c r="AC81" s="2" t="str">
        <f t="shared" si="41"/>
        <v>-</v>
      </c>
    </row>
    <row r="82" spans="1:29" ht="144" customHeight="1" x14ac:dyDescent="0.25">
      <c r="A82" s="2"/>
      <c r="B82" s="2" t="str">
        <f t="shared" si="21"/>
        <v>STREEP-Navy</v>
      </c>
      <c r="C82" s="2" t="str">
        <f>SUBSTITUTE(TRIM(D82&amp;_xlfn.XLOOKUP(F82,Colors!A:A,Colors!C:C,"ERROR",0))," ","")</f>
        <v>STREEPMARINE</v>
      </c>
      <c r="D82" s="2" t="s">
        <v>48</v>
      </c>
      <c r="E82" s="2" t="s">
        <v>47</v>
      </c>
      <c r="F82" s="2" t="s">
        <v>69</v>
      </c>
      <c r="G82" s="14">
        <f>_xlfn.XLOOKUP(D82,Prices!A:A,Prices!C:C,"-")</f>
        <v>23.9</v>
      </c>
      <c r="H82" s="14">
        <f>_xlfn.XLOOKUP(D82,Prices!A:A,Prices!D:D,"-")</f>
        <v>59.9</v>
      </c>
      <c r="I82" s="2" t="s">
        <v>44</v>
      </c>
      <c r="J82" s="2" t="str">
        <f t="shared" si="22"/>
        <v/>
      </c>
      <c r="K82" s="2" t="str">
        <f t="shared" si="23"/>
        <v>-</v>
      </c>
      <c r="L82" s="2" t="str">
        <f t="shared" si="24"/>
        <v>-</v>
      </c>
      <c r="M82" s="2" t="str">
        <f t="shared" si="25"/>
        <v>-</v>
      </c>
      <c r="N82" s="2" t="str">
        <f t="shared" si="26"/>
        <v>-</v>
      </c>
      <c r="O82" s="2" t="str">
        <f t="shared" si="27"/>
        <v>-</v>
      </c>
      <c r="P82" s="2" t="str">
        <f t="shared" si="28"/>
        <v>-</v>
      </c>
      <c r="Q82" s="2" t="str">
        <f t="shared" si="29"/>
        <v>-</v>
      </c>
      <c r="R82" s="2" t="str">
        <f t="shared" si="30"/>
        <v>-</v>
      </c>
      <c r="S82" s="2" t="str">
        <f t="shared" si="31"/>
        <v>-</v>
      </c>
      <c r="T82" s="2" t="str">
        <f t="shared" si="32"/>
        <v>-</v>
      </c>
      <c r="U82" s="2" t="str">
        <f t="shared" si="33"/>
        <v>-</v>
      </c>
      <c r="V82" s="2" t="str">
        <f t="shared" si="34"/>
        <v>-</v>
      </c>
      <c r="W82" s="2" t="str">
        <f t="shared" si="35"/>
        <v>-</v>
      </c>
      <c r="X82" s="2" t="str">
        <f t="shared" si="36"/>
        <v>-</v>
      </c>
      <c r="Y82" s="2" t="str">
        <f t="shared" si="37"/>
        <v>-</v>
      </c>
      <c r="Z82" s="2" t="str">
        <f t="shared" si="38"/>
        <v>-</v>
      </c>
      <c r="AA82" s="2" t="str">
        <f t="shared" si="39"/>
        <v>-</v>
      </c>
      <c r="AB82" s="2" t="str">
        <f t="shared" si="40"/>
        <v>-</v>
      </c>
      <c r="AC82" s="2" t="str">
        <f t="shared" si="41"/>
        <v>-</v>
      </c>
    </row>
    <row r="83" spans="1:29" ht="143.85" customHeight="1" x14ac:dyDescent="0.25">
      <c r="A83" s="2"/>
      <c r="B83" s="2" t="str">
        <f t="shared" si="21"/>
        <v>STREEP-Charcoal</v>
      </c>
      <c r="C83" s="2" t="str">
        <f>SUBSTITUTE(TRIM(D83&amp;_xlfn.XLOOKUP(F83,Colors!A:A,Colors!C:C,"ERROR",0))," ","")</f>
        <v>STREEPANTH</v>
      </c>
      <c r="D83" s="2" t="s">
        <v>48</v>
      </c>
      <c r="E83" s="2" t="s">
        <v>47</v>
      </c>
      <c r="F83" s="2" t="s">
        <v>181</v>
      </c>
      <c r="G83" s="14">
        <f>_xlfn.XLOOKUP(D83,Prices!A:A,Prices!C:C,"-")</f>
        <v>23.9</v>
      </c>
      <c r="H83" s="14">
        <f>_xlfn.XLOOKUP(D83,Prices!A:A,Prices!D:D,"-")</f>
        <v>59.9</v>
      </c>
      <c r="I83" s="2" t="s">
        <v>44</v>
      </c>
      <c r="J83" s="2" t="str">
        <f t="shared" si="22"/>
        <v/>
      </c>
      <c r="K83" s="2" t="str">
        <f t="shared" si="23"/>
        <v>-</v>
      </c>
      <c r="L83" s="2" t="str">
        <f t="shared" si="24"/>
        <v>-</v>
      </c>
      <c r="M83" s="2" t="str">
        <f t="shared" si="25"/>
        <v>-</v>
      </c>
      <c r="N83" s="2" t="str">
        <f t="shared" si="26"/>
        <v>-</v>
      </c>
      <c r="O83" s="2" t="str">
        <f t="shared" si="27"/>
        <v>-</v>
      </c>
      <c r="P83" s="2" t="str">
        <f t="shared" si="28"/>
        <v>-</v>
      </c>
      <c r="Q83" s="2" t="str">
        <f t="shared" si="29"/>
        <v>-</v>
      </c>
      <c r="R83" s="2" t="str">
        <f t="shared" si="30"/>
        <v>-</v>
      </c>
      <c r="S83" s="2" t="str">
        <f t="shared" si="31"/>
        <v>-</v>
      </c>
      <c r="T83" s="2" t="str">
        <f t="shared" si="32"/>
        <v>-</v>
      </c>
      <c r="U83" s="2" t="str">
        <f t="shared" si="33"/>
        <v>-</v>
      </c>
      <c r="V83" s="2" t="str">
        <f t="shared" si="34"/>
        <v>-</v>
      </c>
      <c r="W83" s="2" t="str">
        <f t="shared" si="35"/>
        <v>-</v>
      </c>
      <c r="X83" s="2" t="str">
        <f t="shared" si="36"/>
        <v>-</v>
      </c>
      <c r="Y83" s="2" t="str">
        <f t="shared" si="37"/>
        <v>-</v>
      </c>
      <c r="Z83" s="2" t="str">
        <f t="shared" si="38"/>
        <v>-</v>
      </c>
      <c r="AA83" s="2" t="str">
        <f t="shared" si="39"/>
        <v>-</v>
      </c>
      <c r="AB83" s="2" t="str">
        <f t="shared" si="40"/>
        <v>-</v>
      </c>
      <c r="AC83" s="2" t="str">
        <f t="shared" si="41"/>
        <v>-</v>
      </c>
    </row>
    <row r="84" spans="1:29" ht="144" customHeight="1" x14ac:dyDescent="0.25">
      <c r="A84" s="2"/>
      <c r="B84" s="2" t="str">
        <f t="shared" si="21"/>
        <v>CASSICAN-Green</v>
      </c>
      <c r="C84" s="2" t="str">
        <f>SUBSTITUTE(TRIM(D84&amp;_xlfn.XLOOKUP(F84,Colors!A:A,Colors!C:C,"ERROR",0))," ","")</f>
        <v>CASSICANVERT</v>
      </c>
      <c r="D84" s="2" t="s">
        <v>49</v>
      </c>
      <c r="E84" s="2" t="s">
        <v>26</v>
      </c>
      <c r="F84" s="2" t="s">
        <v>215</v>
      </c>
      <c r="G84" s="14">
        <f>_xlfn.XLOOKUP(D84,Prices!A:A,Prices!C:C,"-")</f>
        <v>11.9</v>
      </c>
      <c r="H84" s="14">
        <f>_xlfn.XLOOKUP(D84,Prices!A:A,Prices!D:D,"-")</f>
        <v>29.9</v>
      </c>
      <c r="I84" s="2" t="s">
        <v>50</v>
      </c>
      <c r="J84" s="2" t="str">
        <f t="shared" si="22"/>
        <v>-</v>
      </c>
      <c r="K84" s="2" t="str">
        <f t="shared" si="23"/>
        <v>-</v>
      </c>
      <c r="L84" s="2" t="str">
        <f t="shared" si="24"/>
        <v>-</v>
      </c>
      <c r="M84" s="2" t="str">
        <f t="shared" si="25"/>
        <v>-</v>
      </c>
      <c r="N84" s="2" t="str">
        <f t="shared" si="26"/>
        <v>-</v>
      </c>
      <c r="O84" s="2" t="str">
        <f t="shared" si="27"/>
        <v/>
      </c>
      <c r="P84" s="2" t="str">
        <f t="shared" si="28"/>
        <v>-</v>
      </c>
      <c r="Q84" s="2" t="str">
        <f t="shared" si="29"/>
        <v/>
      </c>
      <c r="R84" s="2" t="str">
        <f t="shared" si="30"/>
        <v>-</v>
      </c>
      <c r="S84" s="2" t="str">
        <f t="shared" si="31"/>
        <v>-</v>
      </c>
      <c r="T84" s="2" t="str">
        <f t="shared" si="32"/>
        <v>-</v>
      </c>
      <c r="U84" s="2" t="str">
        <f t="shared" si="33"/>
        <v>-</v>
      </c>
      <c r="V84" s="2" t="str">
        <f t="shared" si="34"/>
        <v>-</v>
      </c>
      <c r="W84" s="2" t="str">
        <f t="shared" si="35"/>
        <v>-</v>
      </c>
      <c r="X84" s="2" t="str">
        <f t="shared" si="36"/>
        <v>-</v>
      </c>
      <c r="Y84" s="2" t="str">
        <f t="shared" si="37"/>
        <v>-</v>
      </c>
      <c r="Z84" s="2" t="str">
        <f t="shared" si="38"/>
        <v>-</v>
      </c>
      <c r="AA84" s="2" t="str">
        <f t="shared" si="39"/>
        <v>-</v>
      </c>
      <c r="AB84" s="2" t="str">
        <f t="shared" si="40"/>
        <v>-</v>
      </c>
      <c r="AC84" s="2" t="str">
        <f t="shared" si="41"/>
        <v>-</v>
      </c>
    </row>
    <row r="85" spans="1:29" ht="143.85" customHeight="1" x14ac:dyDescent="0.25">
      <c r="A85" s="2"/>
      <c r="B85" s="2" t="str">
        <f t="shared" si="21"/>
        <v>CASSICAN-Black</v>
      </c>
      <c r="C85" s="2" t="str">
        <f>SUBSTITUTE(TRIM(D85&amp;_xlfn.XLOOKUP(F85,Colors!A:A,Colors!C:C,"ERROR",0))," ","")</f>
        <v>CASSICANNOIR</v>
      </c>
      <c r="D85" s="2" t="s">
        <v>49</v>
      </c>
      <c r="E85" s="2" t="s">
        <v>26</v>
      </c>
      <c r="F85" s="2" t="s">
        <v>105</v>
      </c>
      <c r="G85" s="14">
        <f>_xlfn.XLOOKUP(D85,Prices!A:A,Prices!C:C,"-")</f>
        <v>11.9</v>
      </c>
      <c r="H85" s="14">
        <f>_xlfn.XLOOKUP(D85,Prices!A:A,Prices!D:D,"-")</f>
        <v>29.9</v>
      </c>
      <c r="I85" s="2" t="s">
        <v>50</v>
      </c>
      <c r="J85" s="2" t="str">
        <f t="shared" si="22"/>
        <v>-</v>
      </c>
      <c r="K85" s="2" t="str">
        <f t="shared" si="23"/>
        <v>-</v>
      </c>
      <c r="L85" s="2" t="str">
        <f t="shared" si="24"/>
        <v>-</v>
      </c>
      <c r="M85" s="2" t="str">
        <f t="shared" si="25"/>
        <v>-</v>
      </c>
      <c r="N85" s="2" t="str">
        <f t="shared" si="26"/>
        <v>-</v>
      </c>
      <c r="O85" s="2" t="str">
        <f t="shared" si="27"/>
        <v/>
      </c>
      <c r="P85" s="2" t="str">
        <f t="shared" si="28"/>
        <v>-</v>
      </c>
      <c r="Q85" s="2" t="str">
        <f t="shared" si="29"/>
        <v/>
      </c>
      <c r="R85" s="2" t="str">
        <f t="shared" si="30"/>
        <v>-</v>
      </c>
      <c r="S85" s="2" t="str">
        <f t="shared" si="31"/>
        <v>-</v>
      </c>
      <c r="T85" s="2" t="str">
        <f t="shared" si="32"/>
        <v>-</v>
      </c>
      <c r="U85" s="2" t="str">
        <f t="shared" si="33"/>
        <v>-</v>
      </c>
      <c r="V85" s="2" t="str">
        <f t="shared" si="34"/>
        <v>-</v>
      </c>
      <c r="W85" s="2" t="str">
        <f t="shared" si="35"/>
        <v>-</v>
      </c>
      <c r="X85" s="2" t="str">
        <f t="shared" si="36"/>
        <v>-</v>
      </c>
      <c r="Y85" s="2" t="str">
        <f t="shared" si="37"/>
        <v>-</v>
      </c>
      <c r="Z85" s="2" t="str">
        <f t="shared" si="38"/>
        <v>-</v>
      </c>
      <c r="AA85" s="2" t="str">
        <f t="shared" si="39"/>
        <v>-</v>
      </c>
      <c r="AB85" s="2" t="str">
        <f t="shared" si="40"/>
        <v>-</v>
      </c>
      <c r="AC85" s="2" t="str">
        <f t="shared" si="41"/>
        <v>-</v>
      </c>
    </row>
    <row r="86" spans="1:29" ht="144.19999999999999" customHeight="1" x14ac:dyDescent="0.25">
      <c r="A86" s="2"/>
      <c r="B86" s="2" t="str">
        <f t="shared" si="21"/>
        <v>CASSICAN-Grey</v>
      </c>
      <c r="C86" s="2" t="str">
        <f>SUBSTITUTE(TRIM(D86&amp;_xlfn.XLOOKUP(F86,Colors!A:A,Colors!C:C,"ERROR",0))," ","")</f>
        <v>CASSICANGRIS</v>
      </c>
      <c r="D86" s="2" t="s">
        <v>49</v>
      </c>
      <c r="E86" s="2" t="s">
        <v>26</v>
      </c>
      <c r="F86" s="2" t="s">
        <v>53</v>
      </c>
      <c r="G86" s="14">
        <f>_xlfn.XLOOKUP(D86,Prices!A:A,Prices!C:C,"-")</f>
        <v>11.9</v>
      </c>
      <c r="H86" s="14">
        <f>_xlfn.XLOOKUP(D86,Prices!A:A,Prices!D:D,"-")</f>
        <v>29.9</v>
      </c>
      <c r="I86" s="2" t="s">
        <v>50</v>
      </c>
      <c r="J86" s="2" t="str">
        <f t="shared" si="22"/>
        <v>-</v>
      </c>
      <c r="K86" s="2" t="str">
        <f t="shared" si="23"/>
        <v>-</v>
      </c>
      <c r="L86" s="2" t="str">
        <f t="shared" si="24"/>
        <v>-</v>
      </c>
      <c r="M86" s="2" t="str">
        <f t="shared" si="25"/>
        <v>-</v>
      </c>
      <c r="N86" s="2" t="str">
        <f t="shared" si="26"/>
        <v>-</v>
      </c>
      <c r="O86" s="2" t="str">
        <f t="shared" si="27"/>
        <v/>
      </c>
      <c r="P86" s="2" t="str">
        <f t="shared" si="28"/>
        <v>-</v>
      </c>
      <c r="Q86" s="2" t="str">
        <f t="shared" si="29"/>
        <v/>
      </c>
      <c r="R86" s="2" t="str">
        <f t="shared" si="30"/>
        <v>-</v>
      </c>
      <c r="S86" s="2" t="str">
        <f t="shared" si="31"/>
        <v>-</v>
      </c>
      <c r="T86" s="2" t="str">
        <f t="shared" si="32"/>
        <v>-</v>
      </c>
      <c r="U86" s="2" t="str">
        <f t="shared" si="33"/>
        <v>-</v>
      </c>
      <c r="V86" s="2" t="str">
        <f t="shared" si="34"/>
        <v>-</v>
      </c>
      <c r="W86" s="2" t="str">
        <f t="shared" si="35"/>
        <v>-</v>
      </c>
      <c r="X86" s="2" t="str">
        <f t="shared" si="36"/>
        <v>-</v>
      </c>
      <c r="Y86" s="2" t="str">
        <f t="shared" si="37"/>
        <v>-</v>
      </c>
      <c r="Z86" s="2" t="str">
        <f t="shared" si="38"/>
        <v>-</v>
      </c>
      <c r="AA86" s="2" t="str">
        <f t="shared" si="39"/>
        <v>-</v>
      </c>
      <c r="AB86" s="2" t="str">
        <f t="shared" si="40"/>
        <v>-</v>
      </c>
      <c r="AC86" s="2" t="str">
        <f t="shared" si="41"/>
        <v>-</v>
      </c>
    </row>
    <row r="87" spans="1:29" ht="144" customHeight="1" x14ac:dyDescent="0.25">
      <c r="A87" s="2"/>
      <c r="B87" s="2" t="str">
        <f t="shared" si="21"/>
        <v>CASSICAN-Blue</v>
      </c>
      <c r="C87" s="2" t="str">
        <f>SUBSTITUTE(TRIM(D87&amp;_xlfn.XLOOKUP(F87,Colors!A:A,Colors!C:C,"ERROR",0))," ","")</f>
        <v>CASSICANBLEU</v>
      </c>
      <c r="D87" s="2" t="s">
        <v>49</v>
      </c>
      <c r="E87" s="2" t="s">
        <v>26</v>
      </c>
      <c r="F87" s="2" t="s">
        <v>209</v>
      </c>
      <c r="G87" s="14">
        <f>_xlfn.XLOOKUP(D87,Prices!A:A,Prices!C:C,"-")</f>
        <v>11.9</v>
      </c>
      <c r="H87" s="14">
        <f>_xlfn.XLOOKUP(D87,Prices!A:A,Prices!D:D,"-")</f>
        <v>29.9</v>
      </c>
      <c r="I87" s="2" t="s">
        <v>50</v>
      </c>
      <c r="J87" s="2" t="str">
        <f t="shared" si="22"/>
        <v>-</v>
      </c>
      <c r="K87" s="2" t="str">
        <f t="shared" si="23"/>
        <v>-</v>
      </c>
      <c r="L87" s="2" t="str">
        <f t="shared" si="24"/>
        <v>-</v>
      </c>
      <c r="M87" s="2" t="str">
        <f t="shared" si="25"/>
        <v>-</v>
      </c>
      <c r="N87" s="2" t="str">
        <f t="shared" si="26"/>
        <v>-</v>
      </c>
      <c r="O87" s="2" t="str">
        <f t="shared" si="27"/>
        <v/>
      </c>
      <c r="P87" s="2" t="str">
        <f t="shared" si="28"/>
        <v>-</v>
      </c>
      <c r="Q87" s="2" t="str">
        <f t="shared" si="29"/>
        <v/>
      </c>
      <c r="R87" s="2" t="str">
        <f t="shared" si="30"/>
        <v>-</v>
      </c>
      <c r="S87" s="2" t="str">
        <f t="shared" si="31"/>
        <v>-</v>
      </c>
      <c r="T87" s="2" t="str">
        <f t="shared" si="32"/>
        <v>-</v>
      </c>
      <c r="U87" s="2" t="str">
        <f t="shared" si="33"/>
        <v>-</v>
      </c>
      <c r="V87" s="2" t="str">
        <f t="shared" si="34"/>
        <v>-</v>
      </c>
      <c r="W87" s="2" t="str">
        <f t="shared" si="35"/>
        <v>-</v>
      </c>
      <c r="X87" s="2" t="str">
        <f t="shared" si="36"/>
        <v>-</v>
      </c>
      <c r="Y87" s="2" t="str">
        <f t="shared" si="37"/>
        <v>-</v>
      </c>
      <c r="Z87" s="2" t="str">
        <f t="shared" si="38"/>
        <v>-</v>
      </c>
      <c r="AA87" s="2" t="str">
        <f t="shared" si="39"/>
        <v>-</v>
      </c>
      <c r="AB87" s="2" t="str">
        <f t="shared" si="40"/>
        <v>-</v>
      </c>
      <c r="AC87" s="2" t="str">
        <f t="shared" si="41"/>
        <v>-</v>
      </c>
    </row>
    <row r="88" spans="1:29" ht="144" customHeight="1" x14ac:dyDescent="0.25">
      <c r="A88" s="2"/>
      <c r="B88" s="2" t="str">
        <f t="shared" si="21"/>
        <v>CASSICAN-Tobacco</v>
      </c>
      <c r="C88" s="2" t="str">
        <f>SUBSTITUTE(TRIM(D88&amp;_xlfn.XLOOKUP(F88,Colors!A:A,Colors!C:C,"ERROR",0))," ","")</f>
        <v>CASSICANTABAC</v>
      </c>
      <c r="D88" s="2" t="s">
        <v>49</v>
      </c>
      <c r="E88" s="2" t="s">
        <v>26</v>
      </c>
      <c r="F88" s="2" t="s">
        <v>225</v>
      </c>
      <c r="G88" s="14">
        <f>_xlfn.XLOOKUP(D88,Prices!A:A,Prices!C:C,"-")</f>
        <v>11.9</v>
      </c>
      <c r="H88" s="14">
        <f>_xlfn.XLOOKUP(D88,Prices!A:A,Prices!D:D,"-")</f>
        <v>29.9</v>
      </c>
      <c r="I88" s="2" t="s">
        <v>50</v>
      </c>
      <c r="J88" s="2" t="str">
        <f t="shared" si="22"/>
        <v>-</v>
      </c>
      <c r="K88" s="2" t="str">
        <f t="shared" si="23"/>
        <v>-</v>
      </c>
      <c r="L88" s="2" t="str">
        <f t="shared" si="24"/>
        <v>-</v>
      </c>
      <c r="M88" s="2" t="str">
        <f t="shared" si="25"/>
        <v>-</v>
      </c>
      <c r="N88" s="2" t="str">
        <f t="shared" si="26"/>
        <v>-</v>
      </c>
      <c r="O88" s="2" t="str">
        <f t="shared" si="27"/>
        <v/>
      </c>
      <c r="P88" s="2" t="str">
        <f t="shared" si="28"/>
        <v>-</v>
      </c>
      <c r="Q88" s="2" t="str">
        <f t="shared" si="29"/>
        <v/>
      </c>
      <c r="R88" s="2" t="str">
        <f t="shared" si="30"/>
        <v>-</v>
      </c>
      <c r="S88" s="2" t="str">
        <f t="shared" si="31"/>
        <v>-</v>
      </c>
      <c r="T88" s="2" t="str">
        <f t="shared" si="32"/>
        <v>-</v>
      </c>
      <c r="U88" s="2" t="str">
        <f t="shared" si="33"/>
        <v>-</v>
      </c>
      <c r="V88" s="2" t="str">
        <f t="shared" si="34"/>
        <v>-</v>
      </c>
      <c r="W88" s="2" t="str">
        <f t="shared" si="35"/>
        <v>-</v>
      </c>
      <c r="X88" s="2" t="str">
        <f t="shared" si="36"/>
        <v>-</v>
      </c>
      <c r="Y88" s="2" t="str">
        <f t="shared" si="37"/>
        <v>-</v>
      </c>
      <c r="Z88" s="2" t="str">
        <f t="shared" si="38"/>
        <v>-</v>
      </c>
      <c r="AA88" s="2" t="str">
        <f t="shared" si="39"/>
        <v>-</v>
      </c>
      <c r="AB88" s="2" t="str">
        <f t="shared" si="40"/>
        <v>-</v>
      </c>
      <c r="AC88" s="2" t="str">
        <f t="shared" si="41"/>
        <v>-</v>
      </c>
    </row>
    <row r="89" spans="1:29" ht="144" customHeight="1" x14ac:dyDescent="0.25">
      <c r="A89" s="2"/>
      <c r="B89" s="2" t="str">
        <f t="shared" si="21"/>
        <v>CHUCK-Grey</v>
      </c>
      <c r="C89" s="2" t="str">
        <f>SUBSTITUTE(TRIM(D89&amp;_xlfn.XLOOKUP(F89,Colors!A:A,Colors!C:C,"ERROR",0))," ","")</f>
        <v>CHUCKGRIS</v>
      </c>
      <c r="D89" s="2" t="s">
        <v>51</v>
      </c>
      <c r="E89" s="2" t="s">
        <v>52</v>
      </c>
      <c r="F89" s="2" t="s">
        <v>53</v>
      </c>
      <c r="G89" s="14">
        <f>_xlfn.XLOOKUP(D89,Prices!A:A,Prices!C:C,"-")</f>
        <v>11.9</v>
      </c>
      <c r="H89" s="14">
        <f>_xlfn.XLOOKUP(D89,Prices!A:A,Prices!D:D,"-")</f>
        <v>29.9</v>
      </c>
      <c r="I89" s="2" t="s">
        <v>44</v>
      </c>
      <c r="J89" s="2" t="str">
        <f t="shared" si="22"/>
        <v/>
      </c>
      <c r="K89" s="2" t="str">
        <f t="shared" si="23"/>
        <v>-</v>
      </c>
      <c r="L89" s="2" t="str">
        <f t="shared" si="24"/>
        <v>-</v>
      </c>
      <c r="M89" s="2" t="str">
        <f t="shared" si="25"/>
        <v>-</v>
      </c>
      <c r="N89" s="2" t="str">
        <f t="shared" si="26"/>
        <v>-</v>
      </c>
      <c r="O89" s="2" t="str">
        <f t="shared" si="27"/>
        <v>-</v>
      </c>
      <c r="P89" s="2" t="str">
        <f t="shared" si="28"/>
        <v>-</v>
      </c>
      <c r="Q89" s="2" t="str">
        <f t="shared" si="29"/>
        <v>-</v>
      </c>
      <c r="R89" s="2" t="str">
        <f t="shared" si="30"/>
        <v>-</v>
      </c>
      <c r="S89" s="2" t="str">
        <f t="shared" si="31"/>
        <v>-</v>
      </c>
      <c r="T89" s="2" t="str">
        <f t="shared" si="32"/>
        <v>-</v>
      </c>
      <c r="U89" s="2" t="str">
        <f t="shared" si="33"/>
        <v>-</v>
      </c>
      <c r="V89" s="2" t="str">
        <f t="shared" si="34"/>
        <v>-</v>
      </c>
      <c r="W89" s="2" t="str">
        <f t="shared" si="35"/>
        <v>-</v>
      </c>
      <c r="X89" s="2" t="str">
        <f t="shared" si="36"/>
        <v>-</v>
      </c>
      <c r="Y89" s="2" t="str">
        <f t="shared" si="37"/>
        <v>-</v>
      </c>
      <c r="Z89" s="2" t="str">
        <f t="shared" si="38"/>
        <v>-</v>
      </c>
      <c r="AA89" s="2" t="str">
        <f t="shared" si="39"/>
        <v>-</v>
      </c>
      <c r="AB89" s="2" t="str">
        <f t="shared" si="40"/>
        <v>-</v>
      </c>
      <c r="AC89" s="2" t="str">
        <f t="shared" si="41"/>
        <v>-</v>
      </c>
    </row>
    <row r="90" spans="1:29" ht="144.19999999999999" customHeight="1" x14ac:dyDescent="0.25">
      <c r="A90" s="2"/>
      <c r="B90" s="2" t="str">
        <f t="shared" si="21"/>
        <v>HARTLEY-Beige</v>
      </c>
      <c r="C90" s="2" t="str">
        <f>SUBSTITUTE(TRIM(D90&amp;_xlfn.XLOOKUP(F90,Colors!A:A,Colors!C:C,"ERROR",0))," ","")</f>
        <v>HARTLEYBEIGE</v>
      </c>
      <c r="D90" s="2" t="s">
        <v>54</v>
      </c>
      <c r="E90" s="2" t="s">
        <v>26</v>
      </c>
      <c r="F90" s="2" t="s">
        <v>202</v>
      </c>
      <c r="G90" s="14">
        <f>_xlfn.XLOOKUP(D90,Prices!A:A,Prices!C:C,"-")</f>
        <v>11.9</v>
      </c>
      <c r="H90" s="14">
        <f>_xlfn.XLOOKUP(D90,Prices!A:A,Prices!D:D,"-")</f>
        <v>29.9</v>
      </c>
      <c r="I90" s="2" t="s">
        <v>44</v>
      </c>
      <c r="J90" s="2" t="str">
        <f t="shared" si="22"/>
        <v/>
      </c>
      <c r="K90" s="2" t="str">
        <f t="shared" si="23"/>
        <v>-</v>
      </c>
      <c r="L90" s="2" t="str">
        <f t="shared" si="24"/>
        <v>-</v>
      </c>
      <c r="M90" s="2" t="str">
        <f t="shared" si="25"/>
        <v>-</v>
      </c>
      <c r="N90" s="2" t="str">
        <f t="shared" si="26"/>
        <v>-</v>
      </c>
      <c r="O90" s="2" t="str">
        <f t="shared" si="27"/>
        <v>-</v>
      </c>
      <c r="P90" s="2" t="str">
        <f t="shared" si="28"/>
        <v>-</v>
      </c>
      <c r="Q90" s="2" t="str">
        <f t="shared" si="29"/>
        <v>-</v>
      </c>
      <c r="R90" s="2" t="str">
        <f t="shared" si="30"/>
        <v>-</v>
      </c>
      <c r="S90" s="2" t="str">
        <f t="shared" si="31"/>
        <v>-</v>
      </c>
      <c r="T90" s="2" t="str">
        <f t="shared" si="32"/>
        <v>-</v>
      </c>
      <c r="U90" s="2" t="str">
        <f t="shared" si="33"/>
        <v>-</v>
      </c>
      <c r="V90" s="2" t="str">
        <f t="shared" si="34"/>
        <v>-</v>
      </c>
      <c r="W90" s="2" t="str">
        <f t="shared" si="35"/>
        <v>-</v>
      </c>
      <c r="X90" s="2" t="str">
        <f t="shared" si="36"/>
        <v>-</v>
      </c>
      <c r="Y90" s="2" t="str">
        <f t="shared" si="37"/>
        <v>-</v>
      </c>
      <c r="Z90" s="2" t="str">
        <f t="shared" si="38"/>
        <v>-</v>
      </c>
      <c r="AA90" s="2" t="str">
        <f t="shared" si="39"/>
        <v>-</v>
      </c>
      <c r="AB90" s="2" t="str">
        <f t="shared" si="40"/>
        <v>-</v>
      </c>
      <c r="AC90" s="2" t="str">
        <f t="shared" si="41"/>
        <v>-</v>
      </c>
    </row>
    <row r="91" spans="1:29" ht="144" customHeight="1" x14ac:dyDescent="0.25">
      <c r="A91" s="2"/>
      <c r="B91" s="2" t="str">
        <f t="shared" si="21"/>
        <v>HARTLEY-Mustard</v>
      </c>
      <c r="C91" s="2" t="str">
        <f>SUBSTITUTE(TRIM(D91&amp;_xlfn.XLOOKUP(F91,Colors!A:A,Colors!C:C,"ERROR",0))," ","")</f>
        <v>HARTLEYMOUTARDE</v>
      </c>
      <c r="D91" s="2" t="s">
        <v>54</v>
      </c>
      <c r="E91" s="2" t="s">
        <v>26</v>
      </c>
      <c r="F91" s="2" t="s">
        <v>199</v>
      </c>
      <c r="G91" s="14">
        <f>_xlfn.XLOOKUP(D91,Prices!A:A,Prices!C:C,"-")</f>
        <v>11.9</v>
      </c>
      <c r="H91" s="14">
        <f>_xlfn.XLOOKUP(D91,Prices!A:A,Prices!D:D,"-")</f>
        <v>29.9</v>
      </c>
      <c r="I91" s="2" t="s">
        <v>44</v>
      </c>
      <c r="J91" s="2" t="str">
        <f t="shared" si="22"/>
        <v/>
      </c>
      <c r="K91" s="2" t="str">
        <f t="shared" si="23"/>
        <v>-</v>
      </c>
      <c r="L91" s="2" t="str">
        <f t="shared" si="24"/>
        <v>-</v>
      </c>
      <c r="M91" s="2" t="str">
        <f t="shared" si="25"/>
        <v>-</v>
      </c>
      <c r="N91" s="2" t="str">
        <f t="shared" si="26"/>
        <v>-</v>
      </c>
      <c r="O91" s="2" t="str">
        <f t="shared" si="27"/>
        <v>-</v>
      </c>
      <c r="P91" s="2" t="str">
        <f t="shared" si="28"/>
        <v>-</v>
      </c>
      <c r="Q91" s="2" t="str">
        <f t="shared" si="29"/>
        <v>-</v>
      </c>
      <c r="R91" s="2" t="str">
        <f t="shared" si="30"/>
        <v>-</v>
      </c>
      <c r="S91" s="2" t="str">
        <f t="shared" si="31"/>
        <v>-</v>
      </c>
      <c r="T91" s="2" t="str">
        <f t="shared" si="32"/>
        <v>-</v>
      </c>
      <c r="U91" s="2" t="str">
        <f t="shared" si="33"/>
        <v>-</v>
      </c>
      <c r="V91" s="2" t="str">
        <f t="shared" si="34"/>
        <v>-</v>
      </c>
      <c r="W91" s="2" t="str">
        <f t="shared" si="35"/>
        <v>-</v>
      </c>
      <c r="X91" s="2" t="str">
        <f t="shared" si="36"/>
        <v>-</v>
      </c>
      <c r="Y91" s="2" t="str">
        <f t="shared" si="37"/>
        <v>-</v>
      </c>
      <c r="Z91" s="2" t="str">
        <f t="shared" si="38"/>
        <v>-</v>
      </c>
      <c r="AA91" s="2" t="str">
        <f t="shared" si="39"/>
        <v>-</v>
      </c>
      <c r="AB91" s="2" t="str">
        <f t="shared" si="40"/>
        <v>-</v>
      </c>
      <c r="AC91" s="2" t="str">
        <f t="shared" si="41"/>
        <v>-</v>
      </c>
    </row>
    <row r="92" spans="1:29" ht="144" customHeight="1" x14ac:dyDescent="0.25">
      <c r="A92" s="2"/>
      <c r="B92" s="2" t="str">
        <f t="shared" si="21"/>
        <v>HARTLEY-Old pink</v>
      </c>
      <c r="C92" s="2" t="str">
        <f>SUBSTITUTE(TRIM(D92&amp;_xlfn.XLOOKUP(F92,Colors!A:A,Colors!C:C,"ERROR",0))," ","")</f>
        <v>HARTLEYVIEUXROSE</v>
      </c>
      <c r="D92" s="2" t="s">
        <v>54</v>
      </c>
      <c r="E92" s="2" t="s">
        <v>26</v>
      </c>
      <c r="F92" s="2" t="s">
        <v>224</v>
      </c>
      <c r="G92" s="14">
        <f>_xlfn.XLOOKUP(D92,Prices!A:A,Prices!C:C,"-")</f>
        <v>11.9</v>
      </c>
      <c r="H92" s="14">
        <f>_xlfn.XLOOKUP(D92,Prices!A:A,Prices!D:D,"-")</f>
        <v>29.9</v>
      </c>
      <c r="I92" s="2" t="s">
        <v>44</v>
      </c>
      <c r="J92" s="2" t="str">
        <f t="shared" si="22"/>
        <v/>
      </c>
      <c r="K92" s="2" t="str">
        <f t="shared" si="23"/>
        <v>-</v>
      </c>
      <c r="L92" s="2" t="str">
        <f t="shared" si="24"/>
        <v>-</v>
      </c>
      <c r="M92" s="2" t="str">
        <f t="shared" si="25"/>
        <v>-</v>
      </c>
      <c r="N92" s="2" t="str">
        <f t="shared" si="26"/>
        <v>-</v>
      </c>
      <c r="O92" s="2" t="str">
        <f t="shared" si="27"/>
        <v>-</v>
      </c>
      <c r="P92" s="2" t="str">
        <f t="shared" si="28"/>
        <v>-</v>
      </c>
      <c r="Q92" s="2" t="str">
        <f t="shared" si="29"/>
        <v>-</v>
      </c>
      <c r="R92" s="2" t="str">
        <f t="shared" si="30"/>
        <v>-</v>
      </c>
      <c r="S92" s="2" t="str">
        <f t="shared" si="31"/>
        <v>-</v>
      </c>
      <c r="T92" s="2" t="str">
        <f t="shared" si="32"/>
        <v>-</v>
      </c>
      <c r="U92" s="2" t="str">
        <f t="shared" si="33"/>
        <v>-</v>
      </c>
      <c r="V92" s="2" t="str">
        <f t="shared" si="34"/>
        <v>-</v>
      </c>
      <c r="W92" s="2" t="str">
        <f t="shared" si="35"/>
        <v>-</v>
      </c>
      <c r="X92" s="2" t="str">
        <f t="shared" si="36"/>
        <v>-</v>
      </c>
      <c r="Y92" s="2" t="str">
        <f t="shared" si="37"/>
        <v>-</v>
      </c>
      <c r="Z92" s="2" t="str">
        <f t="shared" si="38"/>
        <v>-</v>
      </c>
      <c r="AA92" s="2" t="str">
        <f t="shared" si="39"/>
        <v>-</v>
      </c>
      <c r="AB92" s="2" t="str">
        <f t="shared" si="40"/>
        <v>-</v>
      </c>
      <c r="AC92" s="2" t="str">
        <f t="shared" si="41"/>
        <v>-</v>
      </c>
    </row>
    <row r="93" spans="1:29" ht="144.19999999999999" customHeight="1" x14ac:dyDescent="0.25">
      <c r="A93" s="2"/>
      <c r="B93" s="2" t="str">
        <f t="shared" si="21"/>
        <v>HARTLEY-Black</v>
      </c>
      <c r="C93" s="2" t="str">
        <f>SUBSTITUTE(TRIM(D93&amp;_xlfn.XLOOKUP(F93,Colors!A:A,Colors!C:C,"ERROR",0))," ","")</f>
        <v>HARTLEYNOIR</v>
      </c>
      <c r="D93" s="2" t="s">
        <v>54</v>
      </c>
      <c r="E93" s="2" t="s">
        <v>26</v>
      </c>
      <c r="F93" s="2" t="s">
        <v>105</v>
      </c>
      <c r="G93" s="14">
        <f>_xlfn.XLOOKUP(D93,Prices!A:A,Prices!C:C,"-")</f>
        <v>11.9</v>
      </c>
      <c r="H93" s="14">
        <f>_xlfn.XLOOKUP(D93,Prices!A:A,Prices!D:D,"-")</f>
        <v>29.9</v>
      </c>
      <c r="I93" s="2" t="s">
        <v>44</v>
      </c>
      <c r="J93" s="2" t="str">
        <f t="shared" si="22"/>
        <v/>
      </c>
      <c r="K93" s="2" t="str">
        <f t="shared" si="23"/>
        <v>-</v>
      </c>
      <c r="L93" s="2" t="str">
        <f t="shared" si="24"/>
        <v>-</v>
      </c>
      <c r="M93" s="2" t="str">
        <f t="shared" si="25"/>
        <v>-</v>
      </c>
      <c r="N93" s="2" t="str">
        <f t="shared" si="26"/>
        <v>-</v>
      </c>
      <c r="O93" s="2" t="str">
        <f t="shared" si="27"/>
        <v>-</v>
      </c>
      <c r="P93" s="2" t="str">
        <f t="shared" si="28"/>
        <v>-</v>
      </c>
      <c r="Q93" s="2" t="str">
        <f t="shared" si="29"/>
        <v>-</v>
      </c>
      <c r="R93" s="2" t="str">
        <f t="shared" si="30"/>
        <v>-</v>
      </c>
      <c r="S93" s="2" t="str">
        <f t="shared" si="31"/>
        <v>-</v>
      </c>
      <c r="T93" s="2" t="str">
        <f t="shared" si="32"/>
        <v>-</v>
      </c>
      <c r="U93" s="2" t="str">
        <f t="shared" si="33"/>
        <v>-</v>
      </c>
      <c r="V93" s="2" t="str">
        <f t="shared" si="34"/>
        <v>-</v>
      </c>
      <c r="W93" s="2" t="str">
        <f t="shared" si="35"/>
        <v>-</v>
      </c>
      <c r="X93" s="2" t="str">
        <f t="shared" si="36"/>
        <v>-</v>
      </c>
      <c r="Y93" s="2" t="str">
        <f t="shared" si="37"/>
        <v>-</v>
      </c>
      <c r="Z93" s="2" t="str">
        <f t="shared" si="38"/>
        <v>-</v>
      </c>
      <c r="AA93" s="2" t="str">
        <f t="shared" si="39"/>
        <v>-</v>
      </c>
      <c r="AB93" s="2" t="str">
        <f t="shared" si="40"/>
        <v>-</v>
      </c>
      <c r="AC93" s="2" t="str">
        <f t="shared" si="41"/>
        <v>-</v>
      </c>
    </row>
    <row r="94" spans="1:29" ht="144.19999999999999" customHeight="1" x14ac:dyDescent="0.25">
      <c r="A94" s="2"/>
      <c r="B94" s="2" t="str">
        <f t="shared" si="21"/>
        <v>GIORGIO-Black</v>
      </c>
      <c r="C94" s="2" t="str">
        <f>SUBSTITUTE(TRIM(D94&amp;_xlfn.XLOOKUP(F94,Colors!A:A,Colors!C:C,"ERROR",0))," ","")</f>
        <v>GIORGIONOIR</v>
      </c>
      <c r="D94" s="2" t="s">
        <v>55</v>
      </c>
      <c r="E94" s="2" t="s">
        <v>85</v>
      </c>
      <c r="F94" s="2" t="s">
        <v>105</v>
      </c>
      <c r="G94" s="14">
        <f>_xlfn.XLOOKUP(D94,Prices!A:A,Prices!C:C,"-")</f>
        <v>7.9</v>
      </c>
      <c r="H94" s="14">
        <f>_xlfn.XLOOKUP(D94,Prices!A:A,Prices!D:D,"-")</f>
        <v>19.899999999999999</v>
      </c>
      <c r="I94" s="2" t="s">
        <v>44</v>
      </c>
      <c r="J94" s="2" t="str">
        <f t="shared" si="22"/>
        <v/>
      </c>
      <c r="K94" s="2" t="str">
        <f t="shared" si="23"/>
        <v>-</v>
      </c>
      <c r="L94" s="2" t="str">
        <f t="shared" si="24"/>
        <v>-</v>
      </c>
      <c r="M94" s="2" t="str">
        <f t="shared" si="25"/>
        <v>-</v>
      </c>
      <c r="N94" s="2" t="str">
        <f t="shared" si="26"/>
        <v>-</v>
      </c>
      <c r="O94" s="2" t="str">
        <f t="shared" si="27"/>
        <v>-</v>
      </c>
      <c r="P94" s="2" t="str">
        <f t="shared" si="28"/>
        <v>-</v>
      </c>
      <c r="Q94" s="2" t="str">
        <f t="shared" si="29"/>
        <v>-</v>
      </c>
      <c r="R94" s="2" t="str">
        <f t="shared" si="30"/>
        <v>-</v>
      </c>
      <c r="S94" s="2" t="str">
        <f t="shared" si="31"/>
        <v>-</v>
      </c>
      <c r="T94" s="2" t="str">
        <f t="shared" si="32"/>
        <v>-</v>
      </c>
      <c r="U94" s="2" t="str">
        <f t="shared" si="33"/>
        <v>-</v>
      </c>
      <c r="V94" s="2" t="str">
        <f t="shared" si="34"/>
        <v>-</v>
      </c>
      <c r="W94" s="2" t="str">
        <f t="shared" si="35"/>
        <v>-</v>
      </c>
      <c r="X94" s="2" t="str">
        <f t="shared" si="36"/>
        <v>-</v>
      </c>
      <c r="Y94" s="2" t="str">
        <f t="shared" si="37"/>
        <v>-</v>
      </c>
      <c r="Z94" s="2" t="str">
        <f t="shared" si="38"/>
        <v>-</v>
      </c>
      <c r="AA94" s="2" t="str">
        <f t="shared" si="39"/>
        <v>-</v>
      </c>
      <c r="AB94" s="2" t="str">
        <f t="shared" si="40"/>
        <v>-</v>
      </c>
      <c r="AC94" s="2" t="str">
        <f t="shared" si="41"/>
        <v>-</v>
      </c>
    </row>
    <row r="95" spans="1:29" ht="144" customHeight="1" x14ac:dyDescent="0.25">
      <c r="A95" s="2"/>
      <c r="B95" s="2" t="str">
        <f t="shared" si="21"/>
        <v>GIORGIO-Navy</v>
      </c>
      <c r="C95" s="2" t="str">
        <f>SUBSTITUTE(TRIM(D95&amp;_xlfn.XLOOKUP(F95,Colors!A:A,Colors!C:C,"ERROR",0))," ","")</f>
        <v>GIORGIOMARINE</v>
      </c>
      <c r="D95" s="2" t="s">
        <v>55</v>
      </c>
      <c r="E95" s="2" t="s">
        <v>85</v>
      </c>
      <c r="F95" s="2" t="s">
        <v>69</v>
      </c>
      <c r="G95" s="14">
        <f>_xlfn.XLOOKUP(D95,Prices!A:A,Prices!C:C,"-")</f>
        <v>7.9</v>
      </c>
      <c r="H95" s="14">
        <f>_xlfn.XLOOKUP(D95,Prices!A:A,Prices!D:D,"-")</f>
        <v>19.899999999999999</v>
      </c>
      <c r="I95" s="2" t="s">
        <v>44</v>
      </c>
      <c r="J95" s="2" t="str">
        <f t="shared" si="22"/>
        <v/>
      </c>
      <c r="K95" s="2" t="str">
        <f t="shared" si="23"/>
        <v>-</v>
      </c>
      <c r="L95" s="2" t="str">
        <f t="shared" si="24"/>
        <v>-</v>
      </c>
      <c r="M95" s="2" t="str">
        <f t="shared" si="25"/>
        <v>-</v>
      </c>
      <c r="N95" s="2" t="str">
        <f t="shared" si="26"/>
        <v>-</v>
      </c>
      <c r="O95" s="2" t="str">
        <f t="shared" si="27"/>
        <v>-</v>
      </c>
      <c r="P95" s="2" t="str">
        <f t="shared" si="28"/>
        <v>-</v>
      </c>
      <c r="Q95" s="2" t="str">
        <f t="shared" si="29"/>
        <v>-</v>
      </c>
      <c r="R95" s="2" t="str">
        <f t="shared" si="30"/>
        <v>-</v>
      </c>
      <c r="S95" s="2" t="str">
        <f t="shared" si="31"/>
        <v>-</v>
      </c>
      <c r="T95" s="2" t="str">
        <f t="shared" si="32"/>
        <v>-</v>
      </c>
      <c r="U95" s="2" t="str">
        <f t="shared" si="33"/>
        <v>-</v>
      </c>
      <c r="V95" s="2" t="str">
        <f t="shared" si="34"/>
        <v>-</v>
      </c>
      <c r="W95" s="2" t="str">
        <f t="shared" si="35"/>
        <v>-</v>
      </c>
      <c r="X95" s="2" t="str">
        <f t="shared" si="36"/>
        <v>-</v>
      </c>
      <c r="Y95" s="2" t="str">
        <f t="shared" si="37"/>
        <v>-</v>
      </c>
      <c r="Z95" s="2" t="str">
        <f t="shared" si="38"/>
        <v>-</v>
      </c>
      <c r="AA95" s="2" t="str">
        <f t="shared" si="39"/>
        <v>-</v>
      </c>
      <c r="AB95" s="2" t="str">
        <f t="shared" si="40"/>
        <v>-</v>
      </c>
      <c r="AC95" s="2" t="str">
        <f t="shared" si="41"/>
        <v>-</v>
      </c>
    </row>
    <row r="96" spans="1:29" ht="144" customHeight="1" x14ac:dyDescent="0.25">
      <c r="A96" s="2"/>
      <c r="B96" s="2" t="str">
        <f t="shared" si="21"/>
        <v>KARL-Navy</v>
      </c>
      <c r="C96" s="2" t="str">
        <f>SUBSTITUTE(TRIM(D96&amp;_xlfn.XLOOKUP(F96,Colors!A:A,Colors!C:C,"ERROR",0))," ","")</f>
        <v>KARLMARINE</v>
      </c>
      <c r="D96" s="2" t="s">
        <v>57</v>
      </c>
      <c r="E96" s="2" t="s">
        <v>85</v>
      </c>
      <c r="F96" s="2" t="s">
        <v>69</v>
      </c>
      <c r="G96" s="14">
        <f>_xlfn.XLOOKUP(D96,Prices!A:A,Prices!C:C,"-")</f>
        <v>7.9</v>
      </c>
      <c r="H96" s="14">
        <f>_xlfn.XLOOKUP(D96,Prices!A:A,Prices!D:D,"-")</f>
        <v>19.899999999999999</v>
      </c>
      <c r="I96" s="2" t="s">
        <v>44</v>
      </c>
      <c r="J96" s="2" t="str">
        <f t="shared" si="22"/>
        <v/>
      </c>
      <c r="K96" s="2" t="str">
        <f t="shared" si="23"/>
        <v>-</v>
      </c>
      <c r="L96" s="2" t="str">
        <f t="shared" si="24"/>
        <v>-</v>
      </c>
      <c r="M96" s="2" t="str">
        <f t="shared" si="25"/>
        <v>-</v>
      </c>
      <c r="N96" s="2" t="str">
        <f t="shared" si="26"/>
        <v>-</v>
      </c>
      <c r="O96" s="2" t="str">
        <f t="shared" si="27"/>
        <v>-</v>
      </c>
      <c r="P96" s="2" t="str">
        <f t="shared" si="28"/>
        <v>-</v>
      </c>
      <c r="Q96" s="2" t="str">
        <f t="shared" si="29"/>
        <v>-</v>
      </c>
      <c r="R96" s="2" t="str">
        <f t="shared" si="30"/>
        <v>-</v>
      </c>
      <c r="S96" s="2" t="str">
        <f t="shared" si="31"/>
        <v>-</v>
      </c>
      <c r="T96" s="2" t="str">
        <f t="shared" si="32"/>
        <v>-</v>
      </c>
      <c r="U96" s="2" t="str">
        <f t="shared" si="33"/>
        <v>-</v>
      </c>
      <c r="V96" s="2" t="str">
        <f t="shared" si="34"/>
        <v>-</v>
      </c>
      <c r="W96" s="2" t="str">
        <f t="shared" si="35"/>
        <v>-</v>
      </c>
      <c r="X96" s="2" t="str">
        <f t="shared" si="36"/>
        <v>-</v>
      </c>
      <c r="Y96" s="2" t="str">
        <f t="shared" si="37"/>
        <v>-</v>
      </c>
      <c r="Z96" s="2" t="str">
        <f t="shared" si="38"/>
        <v>-</v>
      </c>
      <c r="AA96" s="2" t="str">
        <f t="shared" si="39"/>
        <v>-</v>
      </c>
      <c r="AB96" s="2" t="str">
        <f t="shared" si="40"/>
        <v>-</v>
      </c>
      <c r="AC96" s="2" t="str">
        <f t="shared" si="41"/>
        <v>-</v>
      </c>
    </row>
    <row r="97" spans="1:29" ht="144" customHeight="1" x14ac:dyDescent="0.25">
      <c r="A97" s="2"/>
      <c r="B97" s="2" t="str">
        <f t="shared" si="21"/>
        <v>KARL-Black</v>
      </c>
      <c r="C97" s="2" t="str">
        <f>SUBSTITUTE(TRIM(D97&amp;_xlfn.XLOOKUP(F97,Colors!A:A,Colors!C:C,"ERROR",0))," ","")</f>
        <v>KARLNOIR</v>
      </c>
      <c r="D97" s="2" t="s">
        <v>57</v>
      </c>
      <c r="E97" s="2" t="s">
        <v>85</v>
      </c>
      <c r="F97" s="2" t="s">
        <v>105</v>
      </c>
      <c r="G97" s="14">
        <f>_xlfn.XLOOKUP(D97,Prices!A:A,Prices!C:C,"-")</f>
        <v>7.9</v>
      </c>
      <c r="H97" s="14">
        <f>_xlfn.XLOOKUP(D97,Prices!A:A,Prices!D:D,"-")</f>
        <v>19.899999999999999</v>
      </c>
      <c r="I97" s="2" t="s">
        <v>44</v>
      </c>
      <c r="J97" s="2" t="str">
        <f t="shared" si="22"/>
        <v/>
      </c>
      <c r="K97" s="2" t="str">
        <f t="shared" si="23"/>
        <v>-</v>
      </c>
      <c r="L97" s="2" t="str">
        <f t="shared" si="24"/>
        <v>-</v>
      </c>
      <c r="M97" s="2" t="str">
        <f t="shared" si="25"/>
        <v>-</v>
      </c>
      <c r="N97" s="2" t="str">
        <f t="shared" si="26"/>
        <v>-</v>
      </c>
      <c r="O97" s="2" t="str">
        <f t="shared" si="27"/>
        <v>-</v>
      </c>
      <c r="P97" s="2" t="str">
        <f t="shared" si="28"/>
        <v>-</v>
      </c>
      <c r="Q97" s="2" t="str">
        <f t="shared" si="29"/>
        <v>-</v>
      </c>
      <c r="R97" s="2" t="str">
        <f t="shared" si="30"/>
        <v>-</v>
      </c>
      <c r="S97" s="2" t="str">
        <f t="shared" si="31"/>
        <v>-</v>
      </c>
      <c r="T97" s="2" t="str">
        <f t="shared" si="32"/>
        <v>-</v>
      </c>
      <c r="U97" s="2" t="str">
        <f t="shared" si="33"/>
        <v>-</v>
      </c>
      <c r="V97" s="2" t="str">
        <f t="shared" si="34"/>
        <v>-</v>
      </c>
      <c r="W97" s="2" t="str">
        <f t="shared" si="35"/>
        <v>-</v>
      </c>
      <c r="X97" s="2" t="str">
        <f t="shared" si="36"/>
        <v>-</v>
      </c>
      <c r="Y97" s="2" t="str">
        <f t="shared" si="37"/>
        <v>-</v>
      </c>
      <c r="Z97" s="2" t="str">
        <f t="shared" si="38"/>
        <v>-</v>
      </c>
      <c r="AA97" s="2" t="str">
        <f t="shared" si="39"/>
        <v>-</v>
      </c>
      <c r="AB97" s="2" t="str">
        <f t="shared" si="40"/>
        <v>-</v>
      </c>
      <c r="AC97" s="2" t="str">
        <f t="shared" si="41"/>
        <v>-</v>
      </c>
    </row>
    <row r="98" spans="1:29" ht="144" customHeight="1" x14ac:dyDescent="0.25">
      <c r="A98" s="2"/>
      <c r="B98" s="2" t="str">
        <f t="shared" si="21"/>
        <v>OWEN-Brown</v>
      </c>
      <c r="C98" s="2" t="str">
        <f>SUBSTITUTE(TRIM(D98&amp;_xlfn.XLOOKUP(F98,Colors!A:A,Colors!C:C,"ERROR",0))," ","")</f>
        <v>OWENMARRON</v>
      </c>
      <c r="D98" s="2" t="s">
        <v>58</v>
      </c>
      <c r="E98" s="2" t="s">
        <v>32</v>
      </c>
      <c r="F98" s="2" t="s">
        <v>216</v>
      </c>
      <c r="G98" s="14">
        <f>_xlfn.XLOOKUP(D98,Prices!A:A,Prices!C:C,"-")</f>
        <v>17.899999999999999</v>
      </c>
      <c r="H98" s="14">
        <f>_xlfn.XLOOKUP(D98,Prices!A:A,Prices!D:D,"-")</f>
        <v>44.9</v>
      </c>
      <c r="I98" s="2" t="s">
        <v>44</v>
      </c>
      <c r="J98" s="2" t="str">
        <f t="shared" si="22"/>
        <v/>
      </c>
      <c r="K98" s="2" t="str">
        <f t="shared" si="23"/>
        <v>-</v>
      </c>
      <c r="L98" s="2" t="str">
        <f t="shared" si="24"/>
        <v>-</v>
      </c>
      <c r="M98" s="2" t="str">
        <f t="shared" si="25"/>
        <v>-</v>
      </c>
      <c r="N98" s="2" t="str">
        <f t="shared" si="26"/>
        <v>-</v>
      </c>
      <c r="O98" s="2" t="str">
        <f t="shared" si="27"/>
        <v>-</v>
      </c>
      <c r="P98" s="2" t="str">
        <f t="shared" si="28"/>
        <v>-</v>
      </c>
      <c r="Q98" s="2" t="str">
        <f t="shared" si="29"/>
        <v>-</v>
      </c>
      <c r="R98" s="2" t="str">
        <f t="shared" si="30"/>
        <v>-</v>
      </c>
      <c r="S98" s="2" t="str">
        <f t="shared" si="31"/>
        <v>-</v>
      </c>
      <c r="T98" s="2" t="str">
        <f t="shared" si="32"/>
        <v>-</v>
      </c>
      <c r="U98" s="2" t="str">
        <f t="shared" si="33"/>
        <v>-</v>
      </c>
      <c r="V98" s="2" t="str">
        <f t="shared" si="34"/>
        <v>-</v>
      </c>
      <c r="W98" s="2" t="str">
        <f t="shared" si="35"/>
        <v>-</v>
      </c>
      <c r="X98" s="2" t="str">
        <f t="shared" si="36"/>
        <v>-</v>
      </c>
      <c r="Y98" s="2" t="str">
        <f t="shared" si="37"/>
        <v>-</v>
      </c>
      <c r="Z98" s="2" t="str">
        <f t="shared" si="38"/>
        <v>-</v>
      </c>
      <c r="AA98" s="2" t="str">
        <f t="shared" si="39"/>
        <v>-</v>
      </c>
      <c r="AB98" s="2" t="str">
        <f t="shared" si="40"/>
        <v>-</v>
      </c>
      <c r="AC98" s="2" t="str">
        <f t="shared" si="41"/>
        <v>-</v>
      </c>
    </row>
    <row r="99" spans="1:29" ht="144" customHeight="1" x14ac:dyDescent="0.25">
      <c r="A99" s="2"/>
      <c r="B99" s="2" t="str">
        <f t="shared" si="21"/>
        <v>OWEN-Beige</v>
      </c>
      <c r="C99" s="2" t="str">
        <f>SUBSTITUTE(TRIM(D99&amp;_xlfn.XLOOKUP(F99,Colors!A:A,Colors!C:C,"ERROR",0))," ","")</f>
        <v>OWENBEIGE</v>
      </c>
      <c r="D99" s="2" t="s">
        <v>58</v>
      </c>
      <c r="E99" s="2" t="s">
        <v>32</v>
      </c>
      <c r="F99" s="2" t="s">
        <v>202</v>
      </c>
      <c r="G99" s="14">
        <f>_xlfn.XLOOKUP(D99,Prices!A:A,Prices!C:C,"-")</f>
        <v>17.899999999999999</v>
      </c>
      <c r="H99" s="14">
        <f>_xlfn.XLOOKUP(D99,Prices!A:A,Prices!D:D,"-")</f>
        <v>44.9</v>
      </c>
      <c r="I99" s="2" t="s">
        <v>44</v>
      </c>
      <c r="J99" s="2" t="str">
        <f t="shared" si="22"/>
        <v/>
      </c>
      <c r="K99" s="2" t="str">
        <f t="shared" si="23"/>
        <v>-</v>
      </c>
      <c r="L99" s="2" t="str">
        <f t="shared" si="24"/>
        <v>-</v>
      </c>
      <c r="M99" s="2" t="str">
        <f t="shared" si="25"/>
        <v>-</v>
      </c>
      <c r="N99" s="2" t="str">
        <f t="shared" si="26"/>
        <v>-</v>
      </c>
      <c r="O99" s="2" t="str">
        <f t="shared" si="27"/>
        <v>-</v>
      </c>
      <c r="P99" s="2" t="str">
        <f t="shared" si="28"/>
        <v>-</v>
      </c>
      <c r="Q99" s="2" t="str">
        <f t="shared" si="29"/>
        <v>-</v>
      </c>
      <c r="R99" s="2" t="str">
        <f t="shared" si="30"/>
        <v>-</v>
      </c>
      <c r="S99" s="2" t="str">
        <f t="shared" si="31"/>
        <v>-</v>
      </c>
      <c r="T99" s="2" t="str">
        <f t="shared" si="32"/>
        <v>-</v>
      </c>
      <c r="U99" s="2" t="str">
        <f t="shared" si="33"/>
        <v>-</v>
      </c>
      <c r="V99" s="2" t="str">
        <f t="shared" si="34"/>
        <v>-</v>
      </c>
      <c r="W99" s="2" t="str">
        <f t="shared" si="35"/>
        <v>-</v>
      </c>
      <c r="X99" s="2" t="str">
        <f t="shared" si="36"/>
        <v>-</v>
      </c>
      <c r="Y99" s="2" t="str">
        <f t="shared" si="37"/>
        <v>-</v>
      </c>
      <c r="Z99" s="2" t="str">
        <f t="shared" si="38"/>
        <v>-</v>
      </c>
      <c r="AA99" s="2" t="str">
        <f t="shared" si="39"/>
        <v>-</v>
      </c>
      <c r="AB99" s="2" t="str">
        <f t="shared" si="40"/>
        <v>-</v>
      </c>
      <c r="AC99" s="2" t="str">
        <f t="shared" si="41"/>
        <v>-</v>
      </c>
    </row>
    <row r="100" spans="1:29" ht="144" customHeight="1" x14ac:dyDescent="0.25">
      <c r="A100" s="2"/>
      <c r="B100" s="2" t="str">
        <f t="shared" si="21"/>
        <v>TED-Black</v>
      </c>
      <c r="C100" s="2" t="str">
        <f>SUBSTITUTE(TRIM(D100&amp;_xlfn.XLOOKUP(F100,Colors!A:A,Colors!C:C,"ERROR",0))," ","")</f>
        <v>TEDNOIR</v>
      </c>
      <c r="D100" s="2" t="s">
        <v>59</v>
      </c>
      <c r="E100" s="2" t="s">
        <v>52</v>
      </c>
      <c r="F100" s="2" t="s">
        <v>105</v>
      </c>
      <c r="G100" s="14">
        <f>_xlfn.XLOOKUP(D100,Prices!A:A,Prices!C:C,"-")</f>
        <v>11.9</v>
      </c>
      <c r="H100" s="14">
        <f>_xlfn.XLOOKUP(D100,Prices!A:A,Prices!D:D,"-")</f>
        <v>29.9</v>
      </c>
      <c r="I100" s="2" t="s">
        <v>44</v>
      </c>
      <c r="J100" s="2" t="str">
        <f t="shared" si="22"/>
        <v/>
      </c>
      <c r="K100" s="2" t="str">
        <f t="shared" si="23"/>
        <v>-</v>
      </c>
      <c r="L100" s="2" t="str">
        <f t="shared" si="24"/>
        <v>-</v>
      </c>
      <c r="M100" s="2" t="str">
        <f t="shared" si="25"/>
        <v>-</v>
      </c>
      <c r="N100" s="2" t="str">
        <f t="shared" si="26"/>
        <v>-</v>
      </c>
      <c r="O100" s="2" t="str">
        <f t="shared" si="27"/>
        <v>-</v>
      </c>
      <c r="P100" s="2" t="str">
        <f t="shared" si="28"/>
        <v>-</v>
      </c>
      <c r="Q100" s="2" t="str">
        <f t="shared" si="29"/>
        <v>-</v>
      </c>
      <c r="R100" s="2" t="str">
        <f t="shared" si="30"/>
        <v>-</v>
      </c>
      <c r="S100" s="2" t="str">
        <f t="shared" si="31"/>
        <v>-</v>
      </c>
      <c r="T100" s="2" t="str">
        <f t="shared" si="32"/>
        <v>-</v>
      </c>
      <c r="U100" s="2" t="str">
        <f t="shared" si="33"/>
        <v>-</v>
      </c>
      <c r="V100" s="2" t="str">
        <f t="shared" si="34"/>
        <v>-</v>
      </c>
      <c r="W100" s="2" t="str">
        <f t="shared" si="35"/>
        <v>-</v>
      </c>
      <c r="X100" s="2" t="str">
        <f t="shared" si="36"/>
        <v>-</v>
      </c>
      <c r="Y100" s="2" t="str">
        <f t="shared" si="37"/>
        <v>-</v>
      </c>
      <c r="Z100" s="2" t="str">
        <f t="shared" si="38"/>
        <v>-</v>
      </c>
      <c r="AA100" s="2" t="str">
        <f t="shared" si="39"/>
        <v>-</v>
      </c>
      <c r="AB100" s="2" t="str">
        <f t="shared" si="40"/>
        <v>-</v>
      </c>
      <c r="AC100" s="2" t="str">
        <f t="shared" si="41"/>
        <v>-</v>
      </c>
    </row>
    <row r="101" spans="1:29" ht="144" customHeight="1" x14ac:dyDescent="0.25">
      <c r="A101" s="2"/>
      <c r="B101" s="2" t="str">
        <f t="shared" si="21"/>
        <v>TED-Charcoal</v>
      </c>
      <c r="C101" s="2" t="str">
        <f>SUBSTITUTE(TRIM(D101&amp;_xlfn.XLOOKUP(F101,Colors!A:A,Colors!C:C,"ERROR",0))," ","")</f>
        <v>TEDANTH</v>
      </c>
      <c r="D101" s="2" t="s">
        <v>59</v>
      </c>
      <c r="E101" s="2" t="s">
        <v>52</v>
      </c>
      <c r="F101" s="2" t="s">
        <v>181</v>
      </c>
      <c r="G101" s="14">
        <f>_xlfn.XLOOKUP(D101,Prices!A:A,Prices!C:C,"-")</f>
        <v>11.9</v>
      </c>
      <c r="H101" s="14">
        <f>_xlfn.XLOOKUP(D101,Prices!A:A,Prices!D:D,"-")</f>
        <v>29.9</v>
      </c>
      <c r="I101" s="2" t="s">
        <v>44</v>
      </c>
      <c r="J101" s="2" t="str">
        <f t="shared" si="22"/>
        <v/>
      </c>
      <c r="K101" s="2" t="str">
        <f t="shared" si="23"/>
        <v>-</v>
      </c>
      <c r="L101" s="2" t="str">
        <f t="shared" si="24"/>
        <v>-</v>
      </c>
      <c r="M101" s="2" t="str">
        <f t="shared" si="25"/>
        <v>-</v>
      </c>
      <c r="N101" s="2" t="str">
        <f t="shared" si="26"/>
        <v>-</v>
      </c>
      <c r="O101" s="2" t="str">
        <f t="shared" si="27"/>
        <v>-</v>
      </c>
      <c r="P101" s="2" t="str">
        <f t="shared" si="28"/>
        <v>-</v>
      </c>
      <c r="Q101" s="2" t="str">
        <f t="shared" si="29"/>
        <v>-</v>
      </c>
      <c r="R101" s="2" t="str">
        <f t="shared" si="30"/>
        <v>-</v>
      </c>
      <c r="S101" s="2" t="str">
        <f t="shared" si="31"/>
        <v>-</v>
      </c>
      <c r="T101" s="2" t="str">
        <f t="shared" si="32"/>
        <v>-</v>
      </c>
      <c r="U101" s="2" t="str">
        <f t="shared" si="33"/>
        <v>-</v>
      </c>
      <c r="V101" s="2" t="str">
        <f t="shared" si="34"/>
        <v>-</v>
      </c>
      <c r="W101" s="2" t="str">
        <f t="shared" si="35"/>
        <v>-</v>
      </c>
      <c r="X101" s="2" t="str">
        <f t="shared" si="36"/>
        <v>-</v>
      </c>
      <c r="Y101" s="2" t="str">
        <f t="shared" si="37"/>
        <v>-</v>
      </c>
      <c r="Z101" s="2" t="str">
        <f t="shared" si="38"/>
        <v>-</v>
      </c>
      <c r="AA101" s="2" t="str">
        <f t="shared" si="39"/>
        <v>-</v>
      </c>
      <c r="AB101" s="2" t="str">
        <f t="shared" si="40"/>
        <v>-</v>
      </c>
      <c r="AC101" s="2" t="str">
        <f t="shared" si="41"/>
        <v>-</v>
      </c>
    </row>
    <row r="102" spans="1:29" ht="143.85" customHeight="1" x14ac:dyDescent="0.25">
      <c r="A102" s="2"/>
      <c r="B102" s="2" t="str">
        <f t="shared" si="21"/>
        <v>TED-Grey</v>
      </c>
      <c r="C102" s="2" t="str">
        <f>SUBSTITUTE(TRIM(D102&amp;_xlfn.XLOOKUP(F102,Colors!A:A,Colors!C:C,"ERROR",0))," ","")</f>
        <v>TEDGRIS</v>
      </c>
      <c r="D102" s="2" t="s">
        <v>59</v>
      </c>
      <c r="E102" s="2" t="s">
        <v>52</v>
      </c>
      <c r="F102" s="2" t="s">
        <v>53</v>
      </c>
      <c r="G102" s="14">
        <f>_xlfn.XLOOKUP(D102,Prices!A:A,Prices!C:C,"-")</f>
        <v>11.9</v>
      </c>
      <c r="H102" s="14">
        <f>_xlfn.XLOOKUP(D102,Prices!A:A,Prices!D:D,"-")</f>
        <v>29.9</v>
      </c>
      <c r="I102" s="2" t="s">
        <v>44</v>
      </c>
      <c r="J102" s="2" t="str">
        <f t="shared" si="22"/>
        <v/>
      </c>
      <c r="K102" s="2" t="str">
        <f t="shared" si="23"/>
        <v>-</v>
      </c>
      <c r="L102" s="2" t="str">
        <f t="shared" si="24"/>
        <v>-</v>
      </c>
      <c r="M102" s="2" t="str">
        <f t="shared" si="25"/>
        <v>-</v>
      </c>
      <c r="N102" s="2" t="str">
        <f t="shared" si="26"/>
        <v>-</v>
      </c>
      <c r="O102" s="2" t="str">
        <f t="shared" si="27"/>
        <v>-</v>
      </c>
      <c r="P102" s="2" t="str">
        <f t="shared" si="28"/>
        <v>-</v>
      </c>
      <c r="Q102" s="2" t="str">
        <f t="shared" si="29"/>
        <v>-</v>
      </c>
      <c r="R102" s="2" t="str">
        <f t="shared" si="30"/>
        <v>-</v>
      </c>
      <c r="S102" s="2" t="str">
        <f t="shared" si="31"/>
        <v>-</v>
      </c>
      <c r="T102" s="2" t="str">
        <f t="shared" si="32"/>
        <v>-</v>
      </c>
      <c r="U102" s="2" t="str">
        <f t="shared" si="33"/>
        <v>-</v>
      </c>
      <c r="V102" s="2" t="str">
        <f t="shared" si="34"/>
        <v>-</v>
      </c>
      <c r="W102" s="2" t="str">
        <f t="shared" si="35"/>
        <v>-</v>
      </c>
      <c r="X102" s="2" t="str">
        <f t="shared" si="36"/>
        <v>-</v>
      </c>
      <c r="Y102" s="2" t="str">
        <f t="shared" si="37"/>
        <v>-</v>
      </c>
      <c r="Z102" s="2" t="str">
        <f t="shared" si="38"/>
        <v>-</v>
      </c>
      <c r="AA102" s="2" t="str">
        <f t="shared" si="39"/>
        <v>-</v>
      </c>
      <c r="AB102" s="2" t="str">
        <f t="shared" si="40"/>
        <v>-</v>
      </c>
      <c r="AC102" s="2" t="str">
        <f t="shared" si="41"/>
        <v>-</v>
      </c>
    </row>
    <row r="103" spans="1:29" ht="144" customHeight="1" x14ac:dyDescent="0.25">
      <c r="A103" s="2"/>
      <c r="B103" s="2" t="str">
        <f t="shared" si="21"/>
        <v>BLOOMBERG-Charcoal</v>
      </c>
      <c r="C103" s="2" t="str">
        <f>SUBSTITUTE(TRIM(D103&amp;_xlfn.XLOOKUP(F103,Colors!A:A,Colors!C:C,"ERROR",0))," ","")</f>
        <v>BLOOMBERGANTH</v>
      </c>
      <c r="D103" s="2" t="s">
        <v>60</v>
      </c>
      <c r="E103" s="2" t="s">
        <v>56</v>
      </c>
      <c r="F103" s="2" t="s">
        <v>181</v>
      </c>
      <c r="G103" s="14">
        <f>_xlfn.XLOOKUP(D103,Prices!A:A,Prices!C:C,"-")</f>
        <v>25.9</v>
      </c>
      <c r="H103" s="14">
        <f>_xlfn.XLOOKUP(D103,Prices!A:A,Prices!D:D,"-")</f>
        <v>64.900000000000006</v>
      </c>
      <c r="I103" s="2" t="s">
        <v>44</v>
      </c>
      <c r="J103" s="2" t="str">
        <f t="shared" si="22"/>
        <v/>
      </c>
      <c r="K103" s="2" t="str">
        <f t="shared" si="23"/>
        <v>-</v>
      </c>
      <c r="L103" s="2" t="str">
        <f t="shared" si="24"/>
        <v>-</v>
      </c>
      <c r="M103" s="2" t="str">
        <f t="shared" si="25"/>
        <v>-</v>
      </c>
      <c r="N103" s="2" t="str">
        <f t="shared" si="26"/>
        <v>-</v>
      </c>
      <c r="O103" s="2" t="str">
        <f t="shared" si="27"/>
        <v>-</v>
      </c>
      <c r="P103" s="2" t="str">
        <f t="shared" si="28"/>
        <v>-</v>
      </c>
      <c r="Q103" s="2" t="str">
        <f t="shared" si="29"/>
        <v>-</v>
      </c>
      <c r="R103" s="2" t="str">
        <f t="shared" si="30"/>
        <v>-</v>
      </c>
      <c r="S103" s="2" t="str">
        <f t="shared" si="31"/>
        <v>-</v>
      </c>
      <c r="T103" s="2" t="str">
        <f t="shared" si="32"/>
        <v>-</v>
      </c>
      <c r="U103" s="2" t="str">
        <f t="shared" si="33"/>
        <v>-</v>
      </c>
      <c r="V103" s="2" t="str">
        <f t="shared" si="34"/>
        <v>-</v>
      </c>
      <c r="W103" s="2" t="str">
        <f t="shared" si="35"/>
        <v>-</v>
      </c>
      <c r="X103" s="2" t="str">
        <f t="shared" si="36"/>
        <v>-</v>
      </c>
      <c r="Y103" s="2" t="str">
        <f t="shared" si="37"/>
        <v>-</v>
      </c>
      <c r="Z103" s="2" t="str">
        <f t="shared" si="38"/>
        <v>-</v>
      </c>
      <c r="AA103" s="2" t="str">
        <f t="shared" si="39"/>
        <v>-</v>
      </c>
      <c r="AB103" s="2" t="str">
        <f t="shared" si="40"/>
        <v>-</v>
      </c>
      <c r="AC103" s="2" t="str">
        <f t="shared" si="41"/>
        <v>-</v>
      </c>
    </row>
    <row r="104" spans="1:29" ht="144" customHeight="1" x14ac:dyDescent="0.25">
      <c r="A104" s="2"/>
      <c r="B104" s="2" t="str">
        <f t="shared" si="21"/>
        <v>BLOOMBERG-Beige</v>
      </c>
      <c r="C104" s="2" t="str">
        <f>SUBSTITUTE(TRIM(D104&amp;_xlfn.XLOOKUP(F104,Colors!A:A,Colors!C:C,"ERROR",0))," ","")</f>
        <v>BLOOMBERGBEIGE</v>
      </c>
      <c r="D104" s="2" t="s">
        <v>60</v>
      </c>
      <c r="E104" s="2" t="s">
        <v>56</v>
      </c>
      <c r="F104" s="2" t="s">
        <v>202</v>
      </c>
      <c r="G104" s="14">
        <f>_xlfn.XLOOKUP(D104,Prices!A:A,Prices!C:C,"-")</f>
        <v>25.9</v>
      </c>
      <c r="H104" s="14">
        <f>_xlfn.XLOOKUP(D104,Prices!A:A,Prices!D:D,"-")</f>
        <v>64.900000000000006</v>
      </c>
      <c r="I104" s="2" t="s">
        <v>44</v>
      </c>
      <c r="J104" s="2" t="str">
        <f t="shared" si="22"/>
        <v/>
      </c>
      <c r="K104" s="2" t="str">
        <f t="shared" si="23"/>
        <v>-</v>
      </c>
      <c r="L104" s="2" t="str">
        <f t="shared" si="24"/>
        <v>-</v>
      </c>
      <c r="M104" s="2" t="str">
        <f t="shared" si="25"/>
        <v>-</v>
      </c>
      <c r="N104" s="2" t="str">
        <f t="shared" si="26"/>
        <v>-</v>
      </c>
      <c r="O104" s="2" t="str">
        <f t="shared" si="27"/>
        <v>-</v>
      </c>
      <c r="P104" s="2" t="str">
        <f t="shared" si="28"/>
        <v>-</v>
      </c>
      <c r="Q104" s="2" t="str">
        <f t="shared" si="29"/>
        <v>-</v>
      </c>
      <c r="R104" s="2" t="str">
        <f t="shared" si="30"/>
        <v>-</v>
      </c>
      <c r="S104" s="2" t="str">
        <f t="shared" si="31"/>
        <v>-</v>
      </c>
      <c r="T104" s="2" t="str">
        <f t="shared" si="32"/>
        <v>-</v>
      </c>
      <c r="U104" s="2" t="str">
        <f t="shared" si="33"/>
        <v>-</v>
      </c>
      <c r="V104" s="2" t="str">
        <f t="shared" si="34"/>
        <v>-</v>
      </c>
      <c r="W104" s="2" t="str">
        <f t="shared" si="35"/>
        <v>-</v>
      </c>
      <c r="X104" s="2" t="str">
        <f t="shared" si="36"/>
        <v>-</v>
      </c>
      <c r="Y104" s="2" t="str">
        <f t="shared" si="37"/>
        <v>-</v>
      </c>
      <c r="Z104" s="2" t="str">
        <f t="shared" si="38"/>
        <v>-</v>
      </c>
      <c r="AA104" s="2" t="str">
        <f t="shared" si="39"/>
        <v>-</v>
      </c>
      <c r="AB104" s="2" t="str">
        <f t="shared" si="40"/>
        <v>-</v>
      </c>
      <c r="AC104" s="2" t="str">
        <f t="shared" si="41"/>
        <v>-</v>
      </c>
    </row>
    <row r="105" spans="1:29" ht="144" customHeight="1" x14ac:dyDescent="0.25">
      <c r="A105" s="2"/>
      <c r="B105" s="2" t="str">
        <f t="shared" si="21"/>
        <v>BLOOMBERG-Brown</v>
      </c>
      <c r="C105" s="2" t="str">
        <f>SUBSTITUTE(TRIM(D105&amp;_xlfn.XLOOKUP(F105,Colors!A:A,Colors!C:C,"ERROR",0))," ","")</f>
        <v>BLOOMBERGMARRON</v>
      </c>
      <c r="D105" s="2" t="s">
        <v>60</v>
      </c>
      <c r="E105" s="2" t="s">
        <v>56</v>
      </c>
      <c r="F105" s="2" t="s">
        <v>216</v>
      </c>
      <c r="G105" s="14">
        <f>_xlfn.XLOOKUP(D105,Prices!A:A,Prices!C:C,"-")</f>
        <v>25.9</v>
      </c>
      <c r="H105" s="14">
        <f>_xlfn.XLOOKUP(D105,Prices!A:A,Prices!D:D,"-")</f>
        <v>64.900000000000006</v>
      </c>
      <c r="I105" s="2" t="s">
        <v>44</v>
      </c>
      <c r="J105" s="2" t="str">
        <f t="shared" si="22"/>
        <v/>
      </c>
      <c r="K105" s="2" t="str">
        <f t="shared" si="23"/>
        <v>-</v>
      </c>
      <c r="L105" s="2" t="str">
        <f t="shared" si="24"/>
        <v>-</v>
      </c>
      <c r="M105" s="2" t="str">
        <f t="shared" si="25"/>
        <v>-</v>
      </c>
      <c r="N105" s="2" t="str">
        <f t="shared" si="26"/>
        <v>-</v>
      </c>
      <c r="O105" s="2" t="str">
        <f t="shared" si="27"/>
        <v>-</v>
      </c>
      <c r="P105" s="2" t="str">
        <f t="shared" si="28"/>
        <v>-</v>
      </c>
      <c r="Q105" s="2" t="str">
        <f t="shared" si="29"/>
        <v>-</v>
      </c>
      <c r="R105" s="2" t="str">
        <f t="shared" si="30"/>
        <v>-</v>
      </c>
      <c r="S105" s="2" t="str">
        <f t="shared" si="31"/>
        <v>-</v>
      </c>
      <c r="T105" s="2" t="str">
        <f t="shared" si="32"/>
        <v>-</v>
      </c>
      <c r="U105" s="2" t="str">
        <f t="shared" si="33"/>
        <v>-</v>
      </c>
      <c r="V105" s="2" t="str">
        <f t="shared" si="34"/>
        <v>-</v>
      </c>
      <c r="W105" s="2" t="str">
        <f t="shared" si="35"/>
        <v>-</v>
      </c>
      <c r="X105" s="2" t="str">
        <f t="shared" si="36"/>
        <v>-</v>
      </c>
      <c r="Y105" s="2" t="str">
        <f t="shared" si="37"/>
        <v>-</v>
      </c>
      <c r="Z105" s="2" t="str">
        <f t="shared" si="38"/>
        <v>-</v>
      </c>
      <c r="AA105" s="2" t="str">
        <f t="shared" si="39"/>
        <v>-</v>
      </c>
      <c r="AB105" s="2" t="str">
        <f t="shared" si="40"/>
        <v>-</v>
      </c>
      <c r="AC105" s="2" t="str">
        <f t="shared" si="41"/>
        <v>-</v>
      </c>
    </row>
    <row r="106" spans="1:29" ht="144" customHeight="1" x14ac:dyDescent="0.25">
      <c r="A106" s="2"/>
      <c r="B106" s="2" t="str">
        <f t="shared" si="21"/>
        <v>BLOOMBERG-Blue</v>
      </c>
      <c r="C106" s="2" t="str">
        <f>SUBSTITUTE(TRIM(D106&amp;_xlfn.XLOOKUP(F106,Colors!A:A,Colors!C:C,"ERROR",0))," ","")</f>
        <v>BLOOMBERGBLEU</v>
      </c>
      <c r="D106" s="2" t="s">
        <v>60</v>
      </c>
      <c r="E106" s="2" t="s">
        <v>56</v>
      </c>
      <c r="F106" s="2" t="s">
        <v>209</v>
      </c>
      <c r="G106" s="14">
        <f>_xlfn.XLOOKUP(D106,Prices!A:A,Prices!C:C,"-")</f>
        <v>25.9</v>
      </c>
      <c r="H106" s="14">
        <f>_xlfn.XLOOKUP(D106,Prices!A:A,Prices!D:D,"-")</f>
        <v>64.900000000000006</v>
      </c>
      <c r="I106" s="2" t="s">
        <v>44</v>
      </c>
      <c r="J106" s="2" t="str">
        <f t="shared" si="22"/>
        <v/>
      </c>
      <c r="K106" s="2" t="str">
        <f t="shared" si="23"/>
        <v>-</v>
      </c>
      <c r="L106" s="2" t="str">
        <f t="shared" si="24"/>
        <v>-</v>
      </c>
      <c r="M106" s="2" t="str">
        <f t="shared" si="25"/>
        <v>-</v>
      </c>
      <c r="N106" s="2" t="str">
        <f t="shared" si="26"/>
        <v>-</v>
      </c>
      <c r="O106" s="2" t="str">
        <f t="shared" si="27"/>
        <v>-</v>
      </c>
      <c r="P106" s="2" t="str">
        <f t="shared" si="28"/>
        <v>-</v>
      </c>
      <c r="Q106" s="2" t="str">
        <f t="shared" si="29"/>
        <v>-</v>
      </c>
      <c r="R106" s="2" t="str">
        <f t="shared" si="30"/>
        <v>-</v>
      </c>
      <c r="S106" s="2" t="str">
        <f t="shared" si="31"/>
        <v>-</v>
      </c>
      <c r="T106" s="2" t="str">
        <f t="shared" si="32"/>
        <v>-</v>
      </c>
      <c r="U106" s="2" t="str">
        <f t="shared" si="33"/>
        <v>-</v>
      </c>
      <c r="V106" s="2" t="str">
        <f t="shared" si="34"/>
        <v>-</v>
      </c>
      <c r="W106" s="2" t="str">
        <f t="shared" si="35"/>
        <v>-</v>
      </c>
      <c r="X106" s="2" t="str">
        <f t="shared" si="36"/>
        <v>-</v>
      </c>
      <c r="Y106" s="2" t="str">
        <f t="shared" si="37"/>
        <v>-</v>
      </c>
      <c r="Z106" s="2" t="str">
        <f t="shared" si="38"/>
        <v>-</v>
      </c>
      <c r="AA106" s="2" t="str">
        <f t="shared" si="39"/>
        <v>-</v>
      </c>
      <c r="AB106" s="2" t="str">
        <f t="shared" si="40"/>
        <v>-</v>
      </c>
      <c r="AC106" s="2" t="str">
        <f t="shared" si="41"/>
        <v>-</v>
      </c>
    </row>
    <row r="107" spans="1:29" ht="144" customHeight="1" x14ac:dyDescent="0.25">
      <c r="A107" s="2"/>
      <c r="B107" s="2" t="str">
        <f t="shared" si="21"/>
        <v>WILLIS-Green</v>
      </c>
      <c r="C107" s="2" t="str">
        <f>SUBSTITUTE(TRIM(D107&amp;_xlfn.XLOOKUP(F107,Colors!A:A,Colors!C:C,"ERROR",0))," ","")</f>
        <v>WILLISVERT</v>
      </c>
      <c r="D107" s="2" t="s">
        <v>61</v>
      </c>
      <c r="E107" s="2" t="s">
        <v>62</v>
      </c>
      <c r="F107" s="2" t="s">
        <v>215</v>
      </c>
      <c r="G107" s="14">
        <f>_xlfn.XLOOKUP(D107,Prices!A:A,Prices!C:C,"-")</f>
        <v>12.9</v>
      </c>
      <c r="H107" s="14">
        <f>_xlfn.XLOOKUP(D107,Prices!A:A,Prices!D:D,"-")</f>
        <v>29.9</v>
      </c>
      <c r="I107" s="2" t="s">
        <v>63</v>
      </c>
      <c r="J107" s="2" t="str">
        <f t="shared" si="22"/>
        <v>-</v>
      </c>
      <c r="K107" s="2" t="str">
        <f t="shared" si="23"/>
        <v>-</v>
      </c>
      <c r="L107" s="2" t="str">
        <f t="shared" si="24"/>
        <v>-</v>
      </c>
      <c r="M107" s="2" t="str">
        <f t="shared" si="25"/>
        <v>-</v>
      </c>
      <c r="N107" s="2" t="str">
        <f t="shared" si="26"/>
        <v>-</v>
      </c>
      <c r="O107" s="2" t="str">
        <f t="shared" si="27"/>
        <v>-</v>
      </c>
      <c r="P107" s="2" t="str">
        <f t="shared" si="28"/>
        <v>-</v>
      </c>
      <c r="Q107" s="2" t="str">
        <f t="shared" si="29"/>
        <v>-</v>
      </c>
      <c r="R107" s="2" t="str">
        <f t="shared" si="30"/>
        <v>-</v>
      </c>
      <c r="S107" s="2" t="str">
        <f t="shared" si="31"/>
        <v>-</v>
      </c>
      <c r="T107" s="2" t="str">
        <f t="shared" si="32"/>
        <v>-</v>
      </c>
      <c r="U107" s="2" t="str">
        <f t="shared" si="33"/>
        <v>-</v>
      </c>
      <c r="V107" s="2" t="str">
        <f t="shared" si="34"/>
        <v>-</v>
      </c>
      <c r="W107" s="2" t="str">
        <f t="shared" si="35"/>
        <v>-</v>
      </c>
      <c r="X107" s="2" t="str">
        <f t="shared" si="36"/>
        <v>-</v>
      </c>
      <c r="Y107" s="2" t="str">
        <f t="shared" si="37"/>
        <v>-</v>
      </c>
      <c r="Z107" s="2" t="str">
        <f t="shared" si="38"/>
        <v/>
      </c>
      <c r="AA107" s="2" t="str">
        <f t="shared" si="39"/>
        <v/>
      </c>
      <c r="AB107" s="2" t="str">
        <f t="shared" si="40"/>
        <v/>
      </c>
      <c r="AC107" s="2" t="str">
        <f t="shared" si="41"/>
        <v/>
      </c>
    </row>
    <row r="108" spans="1:29" ht="143.85" customHeight="1" x14ac:dyDescent="0.25">
      <c r="A108" s="2"/>
      <c r="B108" s="2" t="str">
        <f t="shared" si="21"/>
        <v>WILLIS-Charcoal</v>
      </c>
      <c r="C108" s="2" t="str">
        <f>SUBSTITUTE(TRIM(D108&amp;_xlfn.XLOOKUP(F108,Colors!A:A,Colors!C:C,"ERROR",0))," ","")</f>
        <v>WILLISANTH</v>
      </c>
      <c r="D108" s="2" t="s">
        <v>61</v>
      </c>
      <c r="E108" s="2" t="s">
        <v>62</v>
      </c>
      <c r="F108" s="2" t="s">
        <v>181</v>
      </c>
      <c r="G108" s="14">
        <f>_xlfn.XLOOKUP(D108,Prices!A:A,Prices!C:C,"-")</f>
        <v>12.9</v>
      </c>
      <c r="H108" s="14">
        <f>_xlfn.XLOOKUP(D108,Prices!A:A,Prices!D:D,"-")</f>
        <v>29.9</v>
      </c>
      <c r="I108" s="2" t="s">
        <v>63</v>
      </c>
      <c r="J108" s="2" t="str">
        <f t="shared" si="22"/>
        <v>-</v>
      </c>
      <c r="K108" s="2" t="str">
        <f t="shared" si="23"/>
        <v>-</v>
      </c>
      <c r="L108" s="2" t="str">
        <f t="shared" si="24"/>
        <v>-</v>
      </c>
      <c r="M108" s="2" t="str">
        <f t="shared" si="25"/>
        <v>-</v>
      </c>
      <c r="N108" s="2" t="str">
        <f t="shared" si="26"/>
        <v>-</v>
      </c>
      <c r="O108" s="2" t="str">
        <f t="shared" si="27"/>
        <v>-</v>
      </c>
      <c r="P108" s="2" t="str">
        <f t="shared" si="28"/>
        <v>-</v>
      </c>
      <c r="Q108" s="2" t="str">
        <f t="shared" si="29"/>
        <v>-</v>
      </c>
      <c r="R108" s="2" t="str">
        <f t="shared" si="30"/>
        <v>-</v>
      </c>
      <c r="S108" s="2" t="str">
        <f t="shared" si="31"/>
        <v>-</v>
      </c>
      <c r="T108" s="2" t="str">
        <f t="shared" si="32"/>
        <v>-</v>
      </c>
      <c r="U108" s="2" t="str">
        <f t="shared" si="33"/>
        <v>-</v>
      </c>
      <c r="V108" s="2" t="str">
        <f t="shared" si="34"/>
        <v>-</v>
      </c>
      <c r="W108" s="2" t="str">
        <f t="shared" si="35"/>
        <v>-</v>
      </c>
      <c r="X108" s="2" t="str">
        <f t="shared" si="36"/>
        <v>-</v>
      </c>
      <c r="Y108" s="2" t="str">
        <f t="shared" si="37"/>
        <v>-</v>
      </c>
      <c r="Z108" s="2" t="str">
        <f t="shared" si="38"/>
        <v/>
      </c>
      <c r="AA108" s="2" t="str">
        <f t="shared" si="39"/>
        <v/>
      </c>
      <c r="AB108" s="2" t="str">
        <f t="shared" si="40"/>
        <v/>
      </c>
      <c r="AC108" s="2" t="str">
        <f t="shared" si="41"/>
        <v/>
      </c>
    </row>
    <row r="109" spans="1:29" ht="144" customHeight="1" x14ac:dyDescent="0.25">
      <c r="A109" s="2"/>
      <c r="B109" s="2" t="str">
        <f t="shared" si="21"/>
        <v>WILLIS-Blue</v>
      </c>
      <c r="C109" s="2" t="str">
        <f>SUBSTITUTE(TRIM(D109&amp;_xlfn.XLOOKUP(F109,Colors!A:A,Colors!C:C,"ERROR",0))," ","")</f>
        <v>WILLISBLEU</v>
      </c>
      <c r="D109" s="2" t="s">
        <v>61</v>
      </c>
      <c r="E109" s="2" t="s">
        <v>62</v>
      </c>
      <c r="F109" s="2" t="s">
        <v>209</v>
      </c>
      <c r="G109" s="14">
        <f>_xlfn.XLOOKUP(D109,Prices!A:A,Prices!C:C,"-")</f>
        <v>12.9</v>
      </c>
      <c r="H109" s="14">
        <f>_xlfn.XLOOKUP(D109,Prices!A:A,Prices!D:D,"-")</f>
        <v>29.9</v>
      </c>
      <c r="I109" s="2" t="s">
        <v>63</v>
      </c>
      <c r="J109" s="2" t="str">
        <f t="shared" si="22"/>
        <v>-</v>
      </c>
      <c r="K109" s="2" t="str">
        <f t="shared" si="23"/>
        <v>-</v>
      </c>
      <c r="L109" s="2" t="str">
        <f t="shared" si="24"/>
        <v>-</v>
      </c>
      <c r="M109" s="2" t="str">
        <f t="shared" si="25"/>
        <v>-</v>
      </c>
      <c r="N109" s="2" t="str">
        <f t="shared" si="26"/>
        <v>-</v>
      </c>
      <c r="O109" s="2" t="str">
        <f t="shared" si="27"/>
        <v>-</v>
      </c>
      <c r="P109" s="2" t="str">
        <f t="shared" si="28"/>
        <v>-</v>
      </c>
      <c r="Q109" s="2" t="str">
        <f t="shared" si="29"/>
        <v>-</v>
      </c>
      <c r="R109" s="2" t="str">
        <f t="shared" si="30"/>
        <v>-</v>
      </c>
      <c r="S109" s="2" t="str">
        <f t="shared" si="31"/>
        <v>-</v>
      </c>
      <c r="T109" s="2" t="str">
        <f t="shared" si="32"/>
        <v>-</v>
      </c>
      <c r="U109" s="2" t="str">
        <f t="shared" si="33"/>
        <v>-</v>
      </c>
      <c r="V109" s="2" t="str">
        <f t="shared" si="34"/>
        <v>-</v>
      </c>
      <c r="W109" s="2" t="str">
        <f t="shared" si="35"/>
        <v>-</v>
      </c>
      <c r="X109" s="2" t="str">
        <f t="shared" si="36"/>
        <v>-</v>
      </c>
      <c r="Y109" s="2" t="str">
        <f t="shared" si="37"/>
        <v>-</v>
      </c>
      <c r="Z109" s="2" t="str">
        <f t="shared" si="38"/>
        <v/>
      </c>
      <c r="AA109" s="2" t="str">
        <f t="shared" si="39"/>
        <v/>
      </c>
      <c r="AB109" s="2" t="str">
        <f t="shared" si="40"/>
        <v/>
      </c>
      <c r="AC109" s="2" t="str">
        <f t="shared" si="41"/>
        <v/>
      </c>
    </row>
    <row r="110" spans="1:29" ht="144" customHeight="1" x14ac:dyDescent="0.25">
      <c r="A110" s="2"/>
      <c r="B110" s="2" t="str">
        <f t="shared" si="21"/>
        <v>BRUCE-Green</v>
      </c>
      <c r="C110" s="2" t="str">
        <f>SUBSTITUTE(TRIM(D110&amp;_xlfn.XLOOKUP(F110,Colors!A:A,Colors!C:C,"ERROR",0))," ","")</f>
        <v>BRUCEVERT</v>
      </c>
      <c r="D110" s="2" t="s">
        <v>64</v>
      </c>
      <c r="E110" s="2" t="s">
        <v>62</v>
      </c>
      <c r="F110" s="2" t="s">
        <v>215</v>
      </c>
      <c r="G110" s="14">
        <f>_xlfn.XLOOKUP(D110,Prices!A:A,Prices!C:C,"-")</f>
        <v>12.9</v>
      </c>
      <c r="H110" s="14">
        <f>_xlfn.XLOOKUP(D110,Prices!A:A,Prices!D:D,"-")</f>
        <v>29.9</v>
      </c>
      <c r="I110" s="2" t="s">
        <v>44</v>
      </c>
      <c r="J110" s="2" t="str">
        <f t="shared" si="22"/>
        <v/>
      </c>
      <c r="K110" s="2" t="str">
        <f t="shared" si="23"/>
        <v>-</v>
      </c>
      <c r="L110" s="2" t="str">
        <f t="shared" si="24"/>
        <v>-</v>
      </c>
      <c r="M110" s="2" t="str">
        <f t="shared" si="25"/>
        <v>-</v>
      </c>
      <c r="N110" s="2" t="str">
        <f t="shared" si="26"/>
        <v>-</v>
      </c>
      <c r="O110" s="2" t="str">
        <f t="shared" si="27"/>
        <v>-</v>
      </c>
      <c r="P110" s="2" t="str">
        <f t="shared" si="28"/>
        <v>-</v>
      </c>
      <c r="Q110" s="2" t="str">
        <f t="shared" si="29"/>
        <v>-</v>
      </c>
      <c r="R110" s="2" t="str">
        <f t="shared" si="30"/>
        <v>-</v>
      </c>
      <c r="S110" s="2" t="str">
        <f t="shared" si="31"/>
        <v>-</v>
      </c>
      <c r="T110" s="2" t="str">
        <f t="shared" si="32"/>
        <v>-</v>
      </c>
      <c r="U110" s="2" t="str">
        <f t="shared" si="33"/>
        <v>-</v>
      </c>
      <c r="V110" s="2" t="str">
        <f t="shared" si="34"/>
        <v>-</v>
      </c>
      <c r="W110" s="2" t="str">
        <f t="shared" si="35"/>
        <v>-</v>
      </c>
      <c r="X110" s="2" t="str">
        <f t="shared" si="36"/>
        <v>-</v>
      </c>
      <c r="Y110" s="2" t="str">
        <f t="shared" si="37"/>
        <v>-</v>
      </c>
      <c r="Z110" s="2" t="str">
        <f t="shared" si="38"/>
        <v>-</v>
      </c>
      <c r="AA110" s="2" t="str">
        <f t="shared" si="39"/>
        <v>-</v>
      </c>
      <c r="AB110" s="2" t="str">
        <f t="shared" si="40"/>
        <v>-</v>
      </c>
      <c r="AC110" s="2" t="str">
        <f t="shared" si="41"/>
        <v>-</v>
      </c>
    </row>
    <row r="111" spans="1:29" ht="144.19999999999999" customHeight="1" x14ac:dyDescent="0.25">
      <c r="A111" s="2"/>
      <c r="B111" s="2" t="str">
        <f t="shared" si="21"/>
        <v>BRUCE-Blue</v>
      </c>
      <c r="C111" s="2" t="str">
        <f>SUBSTITUTE(TRIM(D111&amp;_xlfn.XLOOKUP(F111,Colors!A:A,Colors!C:C,"ERROR",0))," ","")</f>
        <v>BRUCEBLEU</v>
      </c>
      <c r="D111" s="2" t="s">
        <v>64</v>
      </c>
      <c r="E111" s="2" t="s">
        <v>62</v>
      </c>
      <c r="F111" s="2" t="s">
        <v>209</v>
      </c>
      <c r="G111" s="14">
        <f>_xlfn.XLOOKUP(D111,Prices!A:A,Prices!C:C,"-")</f>
        <v>12.9</v>
      </c>
      <c r="H111" s="14">
        <f>_xlfn.XLOOKUP(D111,Prices!A:A,Prices!D:D,"-")</f>
        <v>29.9</v>
      </c>
      <c r="I111" s="2" t="s">
        <v>44</v>
      </c>
      <c r="J111" s="2" t="str">
        <f t="shared" si="22"/>
        <v/>
      </c>
      <c r="K111" s="2" t="str">
        <f t="shared" si="23"/>
        <v>-</v>
      </c>
      <c r="L111" s="2" t="str">
        <f t="shared" si="24"/>
        <v>-</v>
      </c>
      <c r="M111" s="2" t="str">
        <f t="shared" si="25"/>
        <v>-</v>
      </c>
      <c r="N111" s="2" t="str">
        <f t="shared" si="26"/>
        <v>-</v>
      </c>
      <c r="O111" s="2" t="str">
        <f t="shared" si="27"/>
        <v>-</v>
      </c>
      <c r="P111" s="2" t="str">
        <f t="shared" si="28"/>
        <v>-</v>
      </c>
      <c r="Q111" s="2" t="str">
        <f t="shared" si="29"/>
        <v>-</v>
      </c>
      <c r="R111" s="2" t="str">
        <f t="shared" si="30"/>
        <v>-</v>
      </c>
      <c r="S111" s="2" t="str">
        <f t="shared" si="31"/>
        <v>-</v>
      </c>
      <c r="T111" s="2" t="str">
        <f t="shared" si="32"/>
        <v>-</v>
      </c>
      <c r="U111" s="2" t="str">
        <f t="shared" si="33"/>
        <v>-</v>
      </c>
      <c r="V111" s="2" t="str">
        <f t="shared" si="34"/>
        <v>-</v>
      </c>
      <c r="W111" s="2" t="str">
        <f t="shared" si="35"/>
        <v>-</v>
      </c>
      <c r="X111" s="2" t="str">
        <f t="shared" si="36"/>
        <v>-</v>
      </c>
      <c r="Y111" s="2" t="str">
        <f t="shared" si="37"/>
        <v>-</v>
      </c>
      <c r="Z111" s="2" t="str">
        <f t="shared" si="38"/>
        <v>-</v>
      </c>
      <c r="AA111" s="2" t="str">
        <f t="shared" si="39"/>
        <v>-</v>
      </c>
      <c r="AB111" s="2" t="str">
        <f t="shared" si="40"/>
        <v>-</v>
      </c>
      <c r="AC111" s="2" t="str">
        <f t="shared" si="41"/>
        <v>-</v>
      </c>
    </row>
    <row r="112" spans="1:29" ht="144" customHeight="1" x14ac:dyDescent="0.25">
      <c r="A112" s="2"/>
      <c r="B112" s="2" t="str">
        <f t="shared" si="21"/>
        <v>BRUCE-Charcoal</v>
      </c>
      <c r="C112" s="2" t="str">
        <f>SUBSTITUTE(TRIM(D112&amp;_xlfn.XLOOKUP(F112,Colors!A:A,Colors!C:C,"ERROR",0))," ","")</f>
        <v>BRUCEANTH</v>
      </c>
      <c r="D112" s="2" t="s">
        <v>64</v>
      </c>
      <c r="E112" s="2" t="s">
        <v>62</v>
      </c>
      <c r="F112" s="2" t="s">
        <v>181</v>
      </c>
      <c r="G112" s="14">
        <f>_xlfn.XLOOKUP(D112,Prices!A:A,Prices!C:C,"-")</f>
        <v>12.9</v>
      </c>
      <c r="H112" s="14">
        <f>_xlfn.XLOOKUP(D112,Prices!A:A,Prices!D:D,"-")</f>
        <v>29.9</v>
      </c>
      <c r="I112" s="2" t="s">
        <v>44</v>
      </c>
      <c r="J112" s="2" t="str">
        <f t="shared" si="22"/>
        <v/>
      </c>
      <c r="K112" s="2" t="str">
        <f t="shared" si="23"/>
        <v>-</v>
      </c>
      <c r="L112" s="2" t="str">
        <f t="shared" si="24"/>
        <v>-</v>
      </c>
      <c r="M112" s="2" t="str">
        <f t="shared" si="25"/>
        <v>-</v>
      </c>
      <c r="N112" s="2" t="str">
        <f t="shared" si="26"/>
        <v>-</v>
      </c>
      <c r="O112" s="2" t="str">
        <f t="shared" si="27"/>
        <v>-</v>
      </c>
      <c r="P112" s="2" t="str">
        <f t="shared" si="28"/>
        <v>-</v>
      </c>
      <c r="Q112" s="2" t="str">
        <f t="shared" si="29"/>
        <v>-</v>
      </c>
      <c r="R112" s="2" t="str">
        <f t="shared" si="30"/>
        <v>-</v>
      </c>
      <c r="S112" s="2" t="str">
        <f t="shared" si="31"/>
        <v>-</v>
      </c>
      <c r="T112" s="2" t="str">
        <f t="shared" si="32"/>
        <v>-</v>
      </c>
      <c r="U112" s="2" t="str">
        <f t="shared" si="33"/>
        <v>-</v>
      </c>
      <c r="V112" s="2" t="str">
        <f t="shared" si="34"/>
        <v>-</v>
      </c>
      <c r="W112" s="2" t="str">
        <f t="shared" si="35"/>
        <v>-</v>
      </c>
      <c r="X112" s="2" t="str">
        <f t="shared" si="36"/>
        <v>-</v>
      </c>
      <c r="Y112" s="2" t="str">
        <f t="shared" si="37"/>
        <v>-</v>
      </c>
      <c r="Z112" s="2" t="str">
        <f t="shared" si="38"/>
        <v>-</v>
      </c>
      <c r="AA112" s="2" t="str">
        <f t="shared" si="39"/>
        <v>-</v>
      </c>
      <c r="AB112" s="2" t="str">
        <f t="shared" si="40"/>
        <v>-</v>
      </c>
      <c r="AC112" s="2" t="str">
        <f t="shared" si="41"/>
        <v>-</v>
      </c>
    </row>
    <row r="113" spans="1:29" ht="143.85" customHeight="1" x14ac:dyDescent="0.25">
      <c r="A113" s="2"/>
      <c r="B113" s="2" t="str">
        <f t="shared" si="21"/>
        <v>WHALES-Black</v>
      </c>
      <c r="C113" s="2" t="str">
        <f>SUBSTITUTE(TRIM(D113&amp;_xlfn.XLOOKUP(F113,Colors!A:A,Colors!C:C,"ERROR",0))," ","")</f>
        <v>WHALESNOIR</v>
      </c>
      <c r="D113" s="2" t="s">
        <v>65</v>
      </c>
      <c r="E113" s="2" t="s">
        <v>66</v>
      </c>
      <c r="F113" s="2" t="s">
        <v>105</v>
      </c>
      <c r="G113" s="14">
        <f>_xlfn.XLOOKUP(D113,Prices!A:A,Prices!C:C,"-")</f>
        <v>9.9</v>
      </c>
      <c r="H113" s="14">
        <f>_xlfn.XLOOKUP(D113,Prices!A:A,Prices!D:D,"-")</f>
        <v>24.9</v>
      </c>
      <c r="I113" s="2" t="s">
        <v>44</v>
      </c>
      <c r="J113" s="2" t="str">
        <f t="shared" si="22"/>
        <v/>
      </c>
      <c r="K113" s="2" t="str">
        <f t="shared" si="23"/>
        <v>-</v>
      </c>
      <c r="L113" s="2" t="str">
        <f t="shared" si="24"/>
        <v>-</v>
      </c>
      <c r="M113" s="2" t="str">
        <f t="shared" si="25"/>
        <v>-</v>
      </c>
      <c r="N113" s="2" t="str">
        <f t="shared" si="26"/>
        <v>-</v>
      </c>
      <c r="O113" s="2" t="str">
        <f t="shared" si="27"/>
        <v>-</v>
      </c>
      <c r="P113" s="2" t="str">
        <f t="shared" si="28"/>
        <v>-</v>
      </c>
      <c r="Q113" s="2" t="str">
        <f t="shared" si="29"/>
        <v>-</v>
      </c>
      <c r="R113" s="2" t="str">
        <f t="shared" si="30"/>
        <v>-</v>
      </c>
      <c r="S113" s="2" t="str">
        <f t="shared" si="31"/>
        <v>-</v>
      </c>
      <c r="T113" s="2" t="str">
        <f t="shared" si="32"/>
        <v>-</v>
      </c>
      <c r="U113" s="2" t="str">
        <f t="shared" si="33"/>
        <v>-</v>
      </c>
      <c r="V113" s="2" t="str">
        <f t="shared" si="34"/>
        <v>-</v>
      </c>
      <c r="W113" s="2" t="str">
        <f t="shared" si="35"/>
        <v>-</v>
      </c>
      <c r="X113" s="2" t="str">
        <f t="shared" si="36"/>
        <v>-</v>
      </c>
      <c r="Y113" s="2" t="str">
        <f t="shared" si="37"/>
        <v>-</v>
      </c>
      <c r="Z113" s="2" t="str">
        <f t="shared" si="38"/>
        <v>-</v>
      </c>
      <c r="AA113" s="2" t="str">
        <f t="shared" si="39"/>
        <v>-</v>
      </c>
      <c r="AB113" s="2" t="str">
        <f t="shared" si="40"/>
        <v>-</v>
      </c>
      <c r="AC113" s="2" t="str">
        <f t="shared" si="41"/>
        <v>-</v>
      </c>
    </row>
    <row r="114" spans="1:29" ht="144" customHeight="1" x14ac:dyDescent="0.25">
      <c r="A114" s="2"/>
      <c r="B114" s="2" t="str">
        <f t="shared" si="21"/>
        <v>WHALES-Navy</v>
      </c>
      <c r="C114" s="2" t="str">
        <f>SUBSTITUTE(TRIM(D114&amp;_xlfn.XLOOKUP(F114,Colors!A:A,Colors!C:C,"ERROR",0))," ","")</f>
        <v>WHALESMARINE</v>
      </c>
      <c r="D114" s="2" t="s">
        <v>65</v>
      </c>
      <c r="E114" s="2" t="s">
        <v>66</v>
      </c>
      <c r="F114" s="2" t="s">
        <v>69</v>
      </c>
      <c r="G114" s="14">
        <f>_xlfn.XLOOKUP(D114,Prices!A:A,Prices!C:C,"-")</f>
        <v>9.9</v>
      </c>
      <c r="H114" s="14">
        <f>_xlfn.XLOOKUP(D114,Prices!A:A,Prices!D:D,"-")</f>
        <v>24.9</v>
      </c>
      <c r="I114" s="2" t="s">
        <v>44</v>
      </c>
      <c r="J114" s="2" t="str">
        <f t="shared" si="22"/>
        <v/>
      </c>
      <c r="K114" s="2" t="str">
        <f t="shared" si="23"/>
        <v>-</v>
      </c>
      <c r="L114" s="2" t="str">
        <f t="shared" si="24"/>
        <v>-</v>
      </c>
      <c r="M114" s="2" t="str">
        <f t="shared" si="25"/>
        <v>-</v>
      </c>
      <c r="N114" s="2" t="str">
        <f t="shared" si="26"/>
        <v>-</v>
      </c>
      <c r="O114" s="2" t="str">
        <f t="shared" si="27"/>
        <v>-</v>
      </c>
      <c r="P114" s="2" t="str">
        <f t="shared" si="28"/>
        <v>-</v>
      </c>
      <c r="Q114" s="2" t="str">
        <f t="shared" si="29"/>
        <v>-</v>
      </c>
      <c r="R114" s="2" t="str">
        <f t="shared" si="30"/>
        <v>-</v>
      </c>
      <c r="S114" s="2" t="str">
        <f t="shared" si="31"/>
        <v>-</v>
      </c>
      <c r="T114" s="2" t="str">
        <f t="shared" si="32"/>
        <v>-</v>
      </c>
      <c r="U114" s="2" t="str">
        <f t="shared" si="33"/>
        <v>-</v>
      </c>
      <c r="V114" s="2" t="str">
        <f t="shared" si="34"/>
        <v>-</v>
      </c>
      <c r="W114" s="2" t="str">
        <f t="shared" si="35"/>
        <v>-</v>
      </c>
      <c r="X114" s="2" t="str">
        <f t="shared" si="36"/>
        <v>-</v>
      </c>
      <c r="Y114" s="2" t="str">
        <f t="shared" si="37"/>
        <v>-</v>
      </c>
      <c r="Z114" s="2" t="str">
        <f t="shared" si="38"/>
        <v>-</v>
      </c>
      <c r="AA114" s="2" t="str">
        <f t="shared" si="39"/>
        <v>-</v>
      </c>
      <c r="AB114" s="2" t="str">
        <f t="shared" si="40"/>
        <v>-</v>
      </c>
      <c r="AC114" s="2" t="str">
        <f t="shared" si="41"/>
        <v>-</v>
      </c>
    </row>
    <row r="115" spans="1:29" ht="144" customHeight="1" x14ac:dyDescent="0.25">
      <c r="A115" s="2"/>
      <c r="B115" s="2" t="str">
        <f t="shared" si="21"/>
        <v>SEAL-Navy</v>
      </c>
      <c r="C115" s="2" t="str">
        <f>SUBSTITUTE(TRIM(D115&amp;_xlfn.XLOOKUP(F115,Colors!A:A,Colors!C:C,"ERROR",0))," ","")</f>
        <v>SEALMARINE</v>
      </c>
      <c r="D115" s="2" t="s">
        <v>67</v>
      </c>
      <c r="E115" s="2" t="s">
        <v>26</v>
      </c>
      <c r="F115" s="2" t="s">
        <v>69</v>
      </c>
      <c r="G115" s="14">
        <f>_xlfn.XLOOKUP(D115,Prices!A:A,Prices!C:C,"-")</f>
        <v>9.9</v>
      </c>
      <c r="H115" s="14">
        <f>_xlfn.XLOOKUP(D115,Prices!A:A,Prices!D:D,"-")</f>
        <v>24.9</v>
      </c>
      <c r="I115" s="2" t="s">
        <v>44</v>
      </c>
      <c r="J115" s="2" t="str">
        <f t="shared" si="22"/>
        <v/>
      </c>
      <c r="K115" s="2" t="str">
        <f t="shared" si="23"/>
        <v>-</v>
      </c>
      <c r="L115" s="2" t="str">
        <f t="shared" si="24"/>
        <v>-</v>
      </c>
      <c r="M115" s="2" t="str">
        <f t="shared" si="25"/>
        <v>-</v>
      </c>
      <c r="N115" s="2" t="str">
        <f t="shared" si="26"/>
        <v>-</v>
      </c>
      <c r="O115" s="2" t="str">
        <f t="shared" si="27"/>
        <v>-</v>
      </c>
      <c r="P115" s="2" t="str">
        <f t="shared" si="28"/>
        <v>-</v>
      </c>
      <c r="Q115" s="2" t="str">
        <f t="shared" si="29"/>
        <v>-</v>
      </c>
      <c r="R115" s="2" t="str">
        <f t="shared" si="30"/>
        <v>-</v>
      </c>
      <c r="S115" s="2" t="str">
        <f t="shared" si="31"/>
        <v>-</v>
      </c>
      <c r="T115" s="2" t="str">
        <f t="shared" si="32"/>
        <v>-</v>
      </c>
      <c r="U115" s="2" t="str">
        <f t="shared" si="33"/>
        <v>-</v>
      </c>
      <c r="V115" s="2" t="str">
        <f t="shared" si="34"/>
        <v>-</v>
      </c>
      <c r="W115" s="2" t="str">
        <f t="shared" si="35"/>
        <v>-</v>
      </c>
      <c r="X115" s="2" t="str">
        <f t="shared" si="36"/>
        <v>-</v>
      </c>
      <c r="Y115" s="2" t="str">
        <f t="shared" si="37"/>
        <v>-</v>
      </c>
      <c r="Z115" s="2" t="str">
        <f t="shared" si="38"/>
        <v>-</v>
      </c>
      <c r="AA115" s="2" t="str">
        <f t="shared" si="39"/>
        <v>-</v>
      </c>
      <c r="AB115" s="2" t="str">
        <f t="shared" si="40"/>
        <v>-</v>
      </c>
      <c r="AC115" s="2" t="str">
        <f t="shared" si="41"/>
        <v>-</v>
      </c>
    </row>
    <row r="116" spans="1:29" ht="144" customHeight="1" x14ac:dyDescent="0.25">
      <c r="A116" s="2"/>
      <c r="B116" s="2" t="str">
        <f t="shared" si="21"/>
        <v>SEAL-Black</v>
      </c>
      <c r="C116" s="2" t="str">
        <f>SUBSTITUTE(TRIM(D116&amp;_xlfn.XLOOKUP(F116,Colors!A:A,Colors!C:C,"ERROR",0))," ","")</f>
        <v>SEALNOIR</v>
      </c>
      <c r="D116" s="2" t="s">
        <v>67</v>
      </c>
      <c r="E116" s="2" t="s">
        <v>26</v>
      </c>
      <c r="F116" s="2" t="s">
        <v>105</v>
      </c>
      <c r="G116" s="14">
        <f>_xlfn.XLOOKUP(D116,Prices!A:A,Prices!C:C,"-")</f>
        <v>9.9</v>
      </c>
      <c r="H116" s="14">
        <f>_xlfn.XLOOKUP(D116,Prices!A:A,Prices!D:D,"-")</f>
        <v>24.9</v>
      </c>
      <c r="I116" s="2" t="s">
        <v>44</v>
      </c>
      <c r="J116" s="2" t="str">
        <f t="shared" si="22"/>
        <v/>
      </c>
      <c r="K116" s="2" t="str">
        <f t="shared" si="23"/>
        <v>-</v>
      </c>
      <c r="L116" s="2" t="str">
        <f t="shared" si="24"/>
        <v>-</v>
      </c>
      <c r="M116" s="2" t="str">
        <f t="shared" si="25"/>
        <v>-</v>
      </c>
      <c r="N116" s="2" t="str">
        <f t="shared" si="26"/>
        <v>-</v>
      </c>
      <c r="O116" s="2" t="str">
        <f t="shared" si="27"/>
        <v>-</v>
      </c>
      <c r="P116" s="2" t="str">
        <f t="shared" si="28"/>
        <v>-</v>
      </c>
      <c r="Q116" s="2" t="str">
        <f t="shared" si="29"/>
        <v>-</v>
      </c>
      <c r="R116" s="2" t="str">
        <f t="shared" si="30"/>
        <v>-</v>
      </c>
      <c r="S116" s="2" t="str">
        <f t="shared" si="31"/>
        <v>-</v>
      </c>
      <c r="T116" s="2" t="str">
        <f t="shared" si="32"/>
        <v>-</v>
      </c>
      <c r="U116" s="2" t="str">
        <f t="shared" si="33"/>
        <v>-</v>
      </c>
      <c r="V116" s="2" t="str">
        <f t="shared" si="34"/>
        <v>-</v>
      </c>
      <c r="W116" s="2" t="str">
        <f t="shared" si="35"/>
        <v>-</v>
      </c>
      <c r="X116" s="2" t="str">
        <f t="shared" si="36"/>
        <v>-</v>
      </c>
      <c r="Y116" s="2" t="str">
        <f t="shared" si="37"/>
        <v>-</v>
      </c>
      <c r="Z116" s="2" t="str">
        <f t="shared" si="38"/>
        <v>-</v>
      </c>
      <c r="AA116" s="2" t="str">
        <f t="shared" si="39"/>
        <v>-</v>
      </c>
      <c r="AB116" s="2" t="str">
        <f t="shared" si="40"/>
        <v>-</v>
      </c>
      <c r="AC116" s="2" t="str">
        <f t="shared" si="41"/>
        <v>-</v>
      </c>
    </row>
    <row r="117" spans="1:29" ht="144" customHeight="1" x14ac:dyDescent="0.25">
      <c r="A117" s="2"/>
      <c r="B117" s="2" t="str">
        <f t="shared" si="21"/>
        <v>GLAZIC-Navy</v>
      </c>
      <c r="C117" s="2" t="str">
        <f>SUBSTITUTE(TRIM(D117&amp;_xlfn.XLOOKUP(F117,Colors!A:A,Colors!C:C,"ERROR",0))," ","")</f>
        <v>GLAZICMARINE</v>
      </c>
      <c r="D117" s="2" t="s">
        <v>68</v>
      </c>
      <c r="E117" s="2" t="s">
        <v>29</v>
      </c>
      <c r="F117" s="2" t="s">
        <v>69</v>
      </c>
      <c r="G117" s="14">
        <f>_xlfn.XLOOKUP(D117,Prices!A:A,Prices!C:C,"-")</f>
        <v>15.9</v>
      </c>
      <c r="H117" s="14">
        <f>_xlfn.XLOOKUP(D117,Prices!A:A,Prices!D:D,"-")</f>
        <v>39.9</v>
      </c>
      <c r="I117" s="2" t="s">
        <v>16</v>
      </c>
      <c r="J117" s="2" t="str">
        <f t="shared" si="22"/>
        <v>-</v>
      </c>
      <c r="K117" s="2" t="str">
        <f t="shared" si="23"/>
        <v>-</v>
      </c>
      <c r="L117" s="2" t="str">
        <f t="shared" si="24"/>
        <v>-</v>
      </c>
      <c r="M117" s="2" t="str">
        <f t="shared" si="25"/>
        <v/>
      </c>
      <c r="N117" s="2" t="str">
        <f t="shared" si="26"/>
        <v>-</v>
      </c>
      <c r="O117" s="2" t="str">
        <f t="shared" si="27"/>
        <v/>
      </c>
      <c r="P117" s="2" t="str">
        <f t="shared" si="28"/>
        <v>-</v>
      </c>
      <c r="Q117" s="2" t="str">
        <f t="shared" si="29"/>
        <v/>
      </c>
      <c r="R117" s="2" t="str">
        <f t="shared" si="30"/>
        <v>-</v>
      </c>
      <c r="S117" s="2" t="str">
        <f t="shared" si="31"/>
        <v>-</v>
      </c>
      <c r="T117" s="2" t="str">
        <f t="shared" si="32"/>
        <v>-</v>
      </c>
      <c r="U117" s="2" t="str">
        <f t="shared" si="33"/>
        <v>-</v>
      </c>
      <c r="V117" s="2" t="str">
        <f t="shared" si="34"/>
        <v>-</v>
      </c>
      <c r="W117" s="2" t="str">
        <f t="shared" si="35"/>
        <v>-</v>
      </c>
      <c r="X117" s="2" t="str">
        <f t="shared" si="36"/>
        <v>-</v>
      </c>
      <c r="Y117" s="2" t="str">
        <f t="shared" si="37"/>
        <v>-</v>
      </c>
      <c r="Z117" s="2" t="str">
        <f t="shared" si="38"/>
        <v>-</v>
      </c>
      <c r="AA117" s="2" t="str">
        <f t="shared" si="39"/>
        <v>-</v>
      </c>
      <c r="AB117" s="2" t="str">
        <f t="shared" si="40"/>
        <v>-</v>
      </c>
      <c r="AC117" s="2" t="str">
        <f t="shared" si="41"/>
        <v>-</v>
      </c>
    </row>
    <row r="118" spans="1:29" ht="143.85" customHeight="1" x14ac:dyDescent="0.25">
      <c r="A118" s="2"/>
      <c r="B118" s="2" t="str">
        <f t="shared" si="21"/>
        <v>TABARLY-red</v>
      </c>
      <c r="C118" s="2" t="str">
        <f>SUBSTITUTE(TRIM(D118&amp;_xlfn.XLOOKUP(F118,Colors!A:A,Colors!C:C,"ERROR",0))," ","")</f>
        <v>TABARLYROUGE</v>
      </c>
      <c r="D118" s="2" t="s">
        <v>70</v>
      </c>
      <c r="E118" s="2" t="s">
        <v>29</v>
      </c>
      <c r="F118" s="2" t="s">
        <v>232</v>
      </c>
      <c r="G118" s="14">
        <f>_xlfn.XLOOKUP(D118,Prices!A:A,Prices!C:C,"-")</f>
        <v>9.9</v>
      </c>
      <c r="H118" s="14">
        <f>_xlfn.XLOOKUP(D118,Prices!A:A,Prices!D:D,"-")</f>
        <v>24.9</v>
      </c>
      <c r="I118" s="2" t="s">
        <v>44</v>
      </c>
      <c r="J118" s="2" t="str">
        <f t="shared" si="22"/>
        <v/>
      </c>
      <c r="K118" s="2" t="str">
        <f t="shared" si="23"/>
        <v>-</v>
      </c>
      <c r="L118" s="2" t="str">
        <f t="shared" si="24"/>
        <v>-</v>
      </c>
      <c r="M118" s="2" t="str">
        <f t="shared" si="25"/>
        <v>-</v>
      </c>
      <c r="N118" s="2" t="str">
        <f t="shared" si="26"/>
        <v>-</v>
      </c>
      <c r="O118" s="2" t="str">
        <f t="shared" si="27"/>
        <v>-</v>
      </c>
      <c r="P118" s="2" t="str">
        <f t="shared" si="28"/>
        <v>-</v>
      </c>
      <c r="Q118" s="2" t="str">
        <f t="shared" si="29"/>
        <v>-</v>
      </c>
      <c r="R118" s="2" t="str">
        <f t="shared" si="30"/>
        <v>-</v>
      </c>
      <c r="S118" s="2" t="str">
        <f t="shared" si="31"/>
        <v>-</v>
      </c>
      <c r="T118" s="2" t="str">
        <f t="shared" si="32"/>
        <v>-</v>
      </c>
      <c r="U118" s="2" t="str">
        <f t="shared" si="33"/>
        <v>-</v>
      </c>
      <c r="V118" s="2" t="str">
        <f t="shared" si="34"/>
        <v>-</v>
      </c>
      <c r="W118" s="2" t="str">
        <f t="shared" si="35"/>
        <v>-</v>
      </c>
      <c r="X118" s="2" t="str">
        <f t="shared" si="36"/>
        <v>-</v>
      </c>
      <c r="Y118" s="2" t="str">
        <f t="shared" si="37"/>
        <v>-</v>
      </c>
      <c r="Z118" s="2" t="str">
        <f t="shared" si="38"/>
        <v>-</v>
      </c>
      <c r="AA118" s="2" t="str">
        <f t="shared" si="39"/>
        <v>-</v>
      </c>
      <c r="AB118" s="2" t="str">
        <f t="shared" si="40"/>
        <v>-</v>
      </c>
      <c r="AC118" s="2" t="str">
        <f t="shared" si="41"/>
        <v>-</v>
      </c>
    </row>
    <row r="119" spans="1:29" ht="144" customHeight="1" x14ac:dyDescent="0.25">
      <c r="A119" s="2"/>
      <c r="B119" s="2" t="str">
        <f t="shared" si="21"/>
        <v>TABARLY-Navy</v>
      </c>
      <c r="C119" s="2" t="str">
        <f>SUBSTITUTE(TRIM(D119&amp;_xlfn.XLOOKUP(F119,Colors!A:A,Colors!C:C,"ERROR",0))," ","")</f>
        <v>TABARLYMARINE</v>
      </c>
      <c r="D119" s="2" t="s">
        <v>70</v>
      </c>
      <c r="E119" s="2" t="s">
        <v>29</v>
      </c>
      <c r="F119" s="2" t="s">
        <v>69</v>
      </c>
      <c r="G119" s="14">
        <f>_xlfn.XLOOKUP(D119,Prices!A:A,Prices!C:C,"-")</f>
        <v>9.9</v>
      </c>
      <c r="H119" s="14">
        <f>_xlfn.XLOOKUP(D119,Prices!A:A,Prices!D:D,"-")</f>
        <v>24.9</v>
      </c>
      <c r="I119" s="2" t="s">
        <v>44</v>
      </c>
      <c r="J119" s="2" t="str">
        <f t="shared" si="22"/>
        <v/>
      </c>
      <c r="K119" s="2" t="str">
        <f t="shared" si="23"/>
        <v>-</v>
      </c>
      <c r="L119" s="2" t="str">
        <f t="shared" si="24"/>
        <v>-</v>
      </c>
      <c r="M119" s="2" t="str">
        <f t="shared" si="25"/>
        <v>-</v>
      </c>
      <c r="N119" s="2" t="str">
        <f t="shared" si="26"/>
        <v>-</v>
      </c>
      <c r="O119" s="2" t="str">
        <f t="shared" si="27"/>
        <v>-</v>
      </c>
      <c r="P119" s="2" t="str">
        <f t="shared" si="28"/>
        <v>-</v>
      </c>
      <c r="Q119" s="2" t="str">
        <f t="shared" si="29"/>
        <v>-</v>
      </c>
      <c r="R119" s="2" t="str">
        <f t="shared" si="30"/>
        <v>-</v>
      </c>
      <c r="S119" s="2" t="str">
        <f t="shared" si="31"/>
        <v>-</v>
      </c>
      <c r="T119" s="2" t="str">
        <f t="shared" si="32"/>
        <v>-</v>
      </c>
      <c r="U119" s="2" t="str">
        <f t="shared" si="33"/>
        <v>-</v>
      </c>
      <c r="V119" s="2" t="str">
        <f t="shared" si="34"/>
        <v>-</v>
      </c>
      <c r="W119" s="2" t="str">
        <f t="shared" si="35"/>
        <v>-</v>
      </c>
      <c r="X119" s="2" t="str">
        <f t="shared" si="36"/>
        <v>-</v>
      </c>
      <c r="Y119" s="2" t="str">
        <f t="shared" si="37"/>
        <v>-</v>
      </c>
      <c r="Z119" s="2" t="str">
        <f t="shared" si="38"/>
        <v>-</v>
      </c>
      <c r="AA119" s="2" t="str">
        <f t="shared" si="39"/>
        <v>-</v>
      </c>
      <c r="AB119" s="2" t="str">
        <f t="shared" si="40"/>
        <v>-</v>
      </c>
      <c r="AC119" s="2" t="str">
        <f t="shared" si="41"/>
        <v>-</v>
      </c>
    </row>
    <row r="120" spans="1:29" ht="144" customHeight="1" x14ac:dyDescent="0.25">
      <c r="A120" s="2"/>
      <c r="B120" s="2" t="str">
        <f t="shared" si="21"/>
        <v>TABARLY-Black</v>
      </c>
      <c r="C120" s="2" t="str">
        <f>SUBSTITUTE(TRIM(D120&amp;_xlfn.XLOOKUP(F120,Colors!A:A,Colors!C:C,"ERROR",0))," ","")</f>
        <v>TABARLYNOIR</v>
      </c>
      <c r="D120" s="2" t="s">
        <v>70</v>
      </c>
      <c r="E120" s="2" t="s">
        <v>29</v>
      </c>
      <c r="F120" s="2" t="s">
        <v>105</v>
      </c>
      <c r="G120" s="14">
        <f>_xlfn.XLOOKUP(D120,Prices!A:A,Prices!C:C,"-")</f>
        <v>9.9</v>
      </c>
      <c r="H120" s="14">
        <f>_xlfn.XLOOKUP(D120,Prices!A:A,Prices!D:D,"-")</f>
        <v>24.9</v>
      </c>
      <c r="I120" s="2" t="s">
        <v>44</v>
      </c>
      <c r="J120" s="2" t="str">
        <f t="shared" si="22"/>
        <v/>
      </c>
      <c r="K120" s="2" t="str">
        <f t="shared" si="23"/>
        <v>-</v>
      </c>
      <c r="L120" s="2" t="str">
        <f t="shared" si="24"/>
        <v>-</v>
      </c>
      <c r="M120" s="2" t="str">
        <f t="shared" si="25"/>
        <v>-</v>
      </c>
      <c r="N120" s="2" t="str">
        <f t="shared" si="26"/>
        <v>-</v>
      </c>
      <c r="O120" s="2" t="str">
        <f t="shared" si="27"/>
        <v>-</v>
      </c>
      <c r="P120" s="2" t="str">
        <f t="shared" si="28"/>
        <v>-</v>
      </c>
      <c r="Q120" s="2" t="str">
        <f t="shared" si="29"/>
        <v>-</v>
      </c>
      <c r="R120" s="2" t="str">
        <f t="shared" si="30"/>
        <v>-</v>
      </c>
      <c r="S120" s="2" t="str">
        <f t="shared" si="31"/>
        <v>-</v>
      </c>
      <c r="T120" s="2" t="str">
        <f t="shared" si="32"/>
        <v>-</v>
      </c>
      <c r="U120" s="2" t="str">
        <f t="shared" si="33"/>
        <v>-</v>
      </c>
      <c r="V120" s="2" t="str">
        <f t="shared" si="34"/>
        <v>-</v>
      </c>
      <c r="W120" s="2" t="str">
        <f t="shared" si="35"/>
        <v>-</v>
      </c>
      <c r="X120" s="2" t="str">
        <f t="shared" si="36"/>
        <v>-</v>
      </c>
      <c r="Y120" s="2" t="str">
        <f t="shared" si="37"/>
        <v>-</v>
      </c>
      <c r="Z120" s="2" t="str">
        <f t="shared" si="38"/>
        <v>-</v>
      </c>
      <c r="AA120" s="2" t="str">
        <f t="shared" si="39"/>
        <v>-</v>
      </c>
      <c r="AB120" s="2" t="str">
        <f t="shared" si="40"/>
        <v>-</v>
      </c>
      <c r="AC120" s="2" t="str">
        <f t="shared" si="41"/>
        <v>-</v>
      </c>
    </row>
    <row r="121" spans="1:29" ht="144" customHeight="1" x14ac:dyDescent="0.25">
      <c r="A121" s="2"/>
      <c r="B121" s="2" t="str">
        <f t="shared" si="21"/>
        <v>TABARLY-Grey</v>
      </c>
      <c r="C121" s="2" t="str">
        <f>SUBSTITUTE(TRIM(D121&amp;_xlfn.XLOOKUP(F121,Colors!A:A,Colors!C:C,"ERROR",0))," ","")</f>
        <v>TABARLYGRIS</v>
      </c>
      <c r="D121" s="2" t="s">
        <v>70</v>
      </c>
      <c r="E121" s="2" t="s">
        <v>29</v>
      </c>
      <c r="F121" s="2" t="s">
        <v>53</v>
      </c>
      <c r="G121" s="14">
        <f>_xlfn.XLOOKUP(D121,Prices!A:A,Prices!C:C,"-")</f>
        <v>9.9</v>
      </c>
      <c r="H121" s="14">
        <f>_xlfn.XLOOKUP(D121,Prices!A:A,Prices!D:D,"-")</f>
        <v>24.9</v>
      </c>
      <c r="I121" s="2" t="s">
        <v>44</v>
      </c>
      <c r="J121" s="2" t="str">
        <f t="shared" si="22"/>
        <v/>
      </c>
      <c r="K121" s="2" t="str">
        <f t="shared" si="23"/>
        <v>-</v>
      </c>
      <c r="L121" s="2" t="str">
        <f t="shared" si="24"/>
        <v>-</v>
      </c>
      <c r="M121" s="2" t="str">
        <f t="shared" si="25"/>
        <v>-</v>
      </c>
      <c r="N121" s="2" t="str">
        <f t="shared" si="26"/>
        <v>-</v>
      </c>
      <c r="O121" s="2" t="str">
        <f t="shared" si="27"/>
        <v>-</v>
      </c>
      <c r="P121" s="2" t="str">
        <f t="shared" si="28"/>
        <v>-</v>
      </c>
      <c r="Q121" s="2" t="str">
        <f t="shared" si="29"/>
        <v>-</v>
      </c>
      <c r="R121" s="2" t="str">
        <f t="shared" si="30"/>
        <v>-</v>
      </c>
      <c r="S121" s="2" t="str">
        <f t="shared" si="31"/>
        <v>-</v>
      </c>
      <c r="T121" s="2" t="str">
        <f t="shared" si="32"/>
        <v>-</v>
      </c>
      <c r="U121" s="2" t="str">
        <f t="shared" si="33"/>
        <v>-</v>
      </c>
      <c r="V121" s="2" t="str">
        <f t="shared" si="34"/>
        <v>-</v>
      </c>
      <c r="W121" s="2" t="str">
        <f t="shared" si="35"/>
        <v>-</v>
      </c>
      <c r="X121" s="2" t="str">
        <f t="shared" si="36"/>
        <v>-</v>
      </c>
      <c r="Y121" s="2" t="str">
        <f t="shared" si="37"/>
        <v>-</v>
      </c>
      <c r="Z121" s="2" t="str">
        <f t="shared" si="38"/>
        <v>-</v>
      </c>
      <c r="AA121" s="2" t="str">
        <f t="shared" si="39"/>
        <v>-</v>
      </c>
      <c r="AB121" s="2" t="str">
        <f t="shared" si="40"/>
        <v>-</v>
      </c>
      <c r="AC121" s="2" t="str">
        <f t="shared" si="41"/>
        <v>-</v>
      </c>
    </row>
    <row r="122" spans="1:29" ht="144" customHeight="1" x14ac:dyDescent="0.25">
      <c r="A122" s="2"/>
      <c r="B122" s="2" t="str">
        <f t="shared" si="21"/>
        <v>MARTABAN-Navy</v>
      </c>
      <c r="C122" s="2" t="str">
        <f>SUBSTITUTE(TRIM(D122&amp;_xlfn.XLOOKUP(F122,Colors!A:A,Colors!C:C,"ERROR",0))," ","")</f>
        <v>MARTABANMARINE</v>
      </c>
      <c r="D122" s="2" t="s">
        <v>71</v>
      </c>
      <c r="E122" s="2" t="s">
        <v>72</v>
      </c>
      <c r="F122" s="2" t="s">
        <v>69</v>
      </c>
      <c r="G122" s="14">
        <f>_xlfn.XLOOKUP(D122,Prices!A:A,Prices!C:C,"-")</f>
        <v>15.9</v>
      </c>
      <c r="H122" s="14">
        <f>_xlfn.XLOOKUP(D122,Prices!A:A,Prices!D:D,"-")</f>
        <v>39.9</v>
      </c>
      <c r="I122" s="2" t="s">
        <v>16</v>
      </c>
      <c r="J122" s="2" t="str">
        <f t="shared" si="22"/>
        <v>-</v>
      </c>
      <c r="K122" s="2" t="str">
        <f t="shared" si="23"/>
        <v>-</v>
      </c>
      <c r="L122" s="2" t="str">
        <f t="shared" si="24"/>
        <v>-</v>
      </c>
      <c r="M122" s="2" t="str">
        <f t="shared" si="25"/>
        <v/>
      </c>
      <c r="N122" s="2" t="str">
        <f t="shared" si="26"/>
        <v>-</v>
      </c>
      <c r="O122" s="2" t="str">
        <f t="shared" si="27"/>
        <v/>
      </c>
      <c r="P122" s="2" t="str">
        <f t="shared" si="28"/>
        <v>-</v>
      </c>
      <c r="Q122" s="2" t="str">
        <f t="shared" si="29"/>
        <v/>
      </c>
      <c r="R122" s="2" t="str">
        <f t="shared" si="30"/>
        <v>-</v>
      </c>
      <c r="S122" s="2" t="str">
        <f t="shared" si="31"/>
        <v>-</v>
      </c>
      <c r="T122" s="2" t="str">
        <f t="shared" si="32"/>
        <v>-</v>
      </c>
      <c r="U122" s="2" t="str">
        <f t="shared" si="33"/>
        <v>-</v>
      </c>
      <c r="V122" s="2" t="str">
        <f t="shared" si="34"/>
        <v>-</v>
      </c>
      <c r="W122" s="2" t="str">
        <f t="shared" si="35"/>
        <v>-</v>
      </c>
      <c r="X122" s="2" t="str">
        <f t="shared" si="36"/>
        <v>-</v>
      </c>
      <c r="Y122" s="2" t="str">
        <f t="shared" si="37"/>
        <v>-</v>
      </c>
      <c r="Z122" s="2" t="str">
        <f t="shared" si="38"/>
        <v>-</v>
      </c>
      <c r="AA122" s="2" t="str">
        <f t="shared" si="39"/>
        <v>-</v>
      </c>
      <c r="AB122" s="2" t="str">
        <f t="shared" si="40"/>
        <v>-</v>
      </c>
      <c r="AC122" s="2" t="str">
        <f t="shared" si="41"/>
        <v>-</v>
      </c>
    </row>
    <row r="123" spans="1:29" ht="144" customHeight="1" x14ac:dyDescent="0.25">
      <c r="A123" s="2"/>
      <c r="B123" s="2" t="str">
        <f t="shared" si="21"/>
        <v>MARTABAN-Black</v>
      </c>
      <c r="C123" s="2" t="str">
        <f>SUBSTITUTE(TRIM(D123&amp;_xlfn.XLOOKUP(F123,Colors!A:A,Colors!C:C,"ERROR",0))," ","")</f>
        <v>MARTABANNOIR</v>
      </c>
      <c r="D123" s="2" t="s">
        <v>71</v>
      </c>
      <c r="E123" s="2" t="s">
        <v>72</v>
      </c>
      <c r="F123" s="2" t="s">
        <v>105</v>
      </c>
      <c r="G123" s="14">
        <f>_xlfn.XLOOKUP(D123,Prices!A:A,Prices!C:C,"-")</f>
        <v>15.9</v>
      </c>
      <c r="H123" s="14">
        <f>_xlfn.XLOOKUP(D123,Prices!A:A,Prices!D:D,"-")</f>
        <v>39.9</v>
      </c>
      <c r="I123" s="2" t="s">
        <v>16</v>
      </c>
      <c r="J123" s="2" t="str">
        <f t="shared" si="22"/>
        <v>-</v>
      </c>
      <c r="K123" s="2" t="str">
        <f t="shared" si="23"/>
        <v>-</v>
      </c>
      <c r="L123" s="2" t="str">
        <f t="shared" si="24"/>
        <v>-</v>
      </c>
      <c r="M123" s="2" t="str">
        <f t="shared" si="25"/>
        <v/>
      </c>
      <c r="N123" s="2" t="str">
        <f t="shared" si="26"/>
        <v>-</v>
      </c>
      <c r="O123" s="2" t="str">
        <f t="shared" si="27"/>
        <v/>
      </c>
      <c r="P123" s="2" t="str">
        <f t="shared" si="28"/>
        <v>-</v>
      </c>
      <c r="Q123" s="2" t="str">
        <f t="shared" si="29"/>
        <v/>
      </c>
      <c r="R123" s="2" t="str">
        <f t="shared" si="30"/>
        <v>-</v>
      </c>
      <c r="S123" s="2" t="str">
        <f t="shared" si="31"/>
        <v>-</v>
      </c>
      <c r="T123" s="2" t="str">
        <f t="shared" si="32"/>
        <v>-</v>
      </c>
      <c r="U123" s="2" t="str">
        <f t="shared" si="33"/>
        <v>-</v>
      </c>
      <c r="V123" s="2" t="str">
        <f t="shared" si="34"/>
        <v>-</v>
      </c>
      <c r="W123" s="2" t="str">
        <f t="shared" si="35"/>
        <v>-</v>
      </c>
      <c r="X123" s="2" t="str">
        <f t="shared" si="36"/>
        <v>-</v>
      </c>
      <c r="Y123" s="2" t="str">
        <f t="shared" si="37"/>
        <v>-</v>
      </c>
      <c r="Z123" s="2" t="str">
        <f t="shared" si="38"/>
        <v>-</v>
      </c>
      <c r="AA123" s="2" t="str">
        <f t="shared" si="39"/>
        <v>-</v>
      </c>
      <c r="AB123" s="2" t="str">
        <f t="shared" si="40"/>
        <v>-</v>
      </c>
      <c r="AC123" s="2" t="str">
        <f t="shared" si="41"/>
        <v>-</v>
      </c>
    </row>
    <row r="124" spans="1:29" ht="144" customHeight="1" x14ac:dyDescent="0.25">
      <c r="A124" s="2"/>
      <c r="B124" s="2" t="str">
        <f t="shared" si="21"/>
        <v>MARTABAN-Brown</v>
      </c>
      <c r="C124" s="2" t="str">
        <f>SUBSTITUTE(TRIM(D124&amp;_xlfn.XLOOKUP(F124,Colors!A:A,Colors!C:C,"ERROR",0))," ","")</f>
        <v>MARTABANMARRON</v>
      </c>
      <c r="D124" s="2" t="s">
        <v>71</v>
      </c>
      <c r="E124" s="2" t="s">
        <v>72</v>
      </c>
      <c r="F124" s="2" t="s">
        <v>216</v>
      </c>
      <c r="G124" s="14">
        <f>_xlfn.XLOOKUP(D124,Prices!A:A,Prices!C:C,"-")</f>
        <v>15.9</v>
      </c>
      <c r="H124" s="14">
        <f>_xlfn.XLOOKUP(D124,Prices!A:A,Prices!D:D,"-")</f>
        <v>39.9</v>
      </c>
      <c r="I124" s="2" t="s">
        <v>16</v>
      </c>
      <c r="J124" s="2" t="str">
        <f t="shared" si="22"/>
        <v>-</v>
      </c>
      <c r="K124" s="2" t="str">
        <f t="shared" si="23"/>
        <v>-</v>
      </c>
      <c r="L124" s="2" t="str">
        <f t="shared" si="24"/>
        <v>-</v>
      </c>
      <c r="M124" s="2" t="str">
        <f t="shared" si="25"/>
        <v/>
      </c>
      <c r="N124" s="2" t="str">
        <f t="shared" si="26"/>
        <v>-</v>
      </c>
      <c r="O124" s="2" t="str">
        <f t="shared" si="27"/>
        <v/>
      </c>
      <c r="P124" s="2" t="str">
        <f t="shared" si="28"/>
        <v>-</v>
      </c>
      <c r="Q124" s="2" t="str">
        <f t="shared" si="29"/>
        <v/>
      </c>
      <c r="R124" s="2" t="str">
        <f t="shared" si="30"/>
        <v>-</v>
      </c>
      <c r="S124" s="2" t="str">
        <f t="shared" si="31"/>
        <v>-</v>
      </c>
      <c r="T124" s="2" t="str">
        <f t="shared" si="32"/>
        <v>-</v>
      </c>
      <c r="U124" s="2" t="str">
        <f t="shared" si="33"/>
        <v>-</v>
      </c>
      <c r="V124" s="2" t="str">
        <f t="shared" si="34"/>
        <v>-</v>
      </c>
      <c r="W124" s="2" t="str">
        <f t="shared" si="35"/>
        <v>-</v>
      </c>
      <c r="X124" s="2" t="str">
        <f t="shared" si="36"/>
        <v>-</v>
      </c>
      <c r="Y124" s="2" t="str">
        <f t="shared" si="37"/>
        <v>-</v>
      </c>
      <c r="Z124" s="2" t="str">
        <f t="shared" si="38"/>
        <v>-</v>
      </c>
      <c r="AA124" s="2" t="str">
        <f t="shared" si="39"/>
        <v>-</v>
      </c>
      <c r="AB124" s="2" t="str">
        <f t="shared" si="40"/>
        <v>-</v>
      </c>
      <c r="AC124" s="2" t="str">
        <f t="shared" si="41"/>
        <v>-</v>
      </c>
    </row>
    <row r="125" spans="1:29" ht="144" customHeight="1" x14ac:dyDescent="0.25">
      <c r="A125" s="2"/>
      <c r="B125" s="2" t="str">
        <f t="shared" si="21"/>
        <v>COLORADO-Washed Brown (Non_waterproof)</v>
      </c>
      <c r="C125" s="2" t="str">
        <f>SUBSTITUTE(TRIM(D125&amp;_xlfn.XLOOKUP(F125,Colors!A:A,Colors!C:C,"ERROR",0))," ","")</f>
        <v>COLORADOMARRONDELAVE</v>
      </c>
      <c r="D125" s="2" t="s">
        <v>73</v>
      </c>
      <c r="E125" s="2" t="s">
        <v>74</v>
      </c>
      <c r="F125" s="2" t="s">
        <v>222</v>
      </c>
      <c r="G125" s="14">
        <f>_xlfn.XLOOKUP(D125,Prices!A:A,Prices!C:C,"-")</f>
        <v>17.899999999999999</v>
      </c>
      <c r="H125" s="14">
        <f>_xlfn.XLOOKUP(D125,Prices!A:A,Prices!D:D,"-")</f>
        <v>44.9</v>
      </c>
      <c r="I125" s="2" t="s">
        <v>50</v>
      </c>
      <c r="J125" s="2" t="str">
        <f t="shared" si="22"/>
        <v>-</v>
      </c>
      <c r="K125" s="2" t="str">
        <f t="shared" si="23"/>
        <v>-</v>
      </c>
      <c r="L125" s="2" t="str">
        <f t="shared" si="24"/>
        <v>-</v>
      </c>
      <c r="M125" s="2" t="str">
        <f t="shared" si="25"/>
        <v>-</v>
      </c>
      <c r="N125" s="2" t="str">
        <f t="shared" si="26"/>
        <v>-</v>
      </c>
      <c r="O125" s="2" t="str">
        <f t="shared" si="27"/>
        <v/>
      </c>
      <c r="P125" s="2" t="str">
        <f t="shared" si="28"/>
        <v>-</v>
      </c>
      <c r="Q125" s="2" t="str">
        <f t="shared" si="29"/>
        <v/>
      </c>
      <c r="R125" s="2" t="str">
        <f t="shared" si="30"/>
        <v>-</v>
      </c>
      <c r="S125" s="2" t="str">
        <f t="shared" si="31"/>
        <v>-</v>
      </c>
      <c r="T125" s="2" t="str">
        <f t="shared" si="32"/>
        <v>-</v>
      </c>
      <c r="U125" s="2" t="str">
        <f t="shared" si="33"/>
        <v>-</v>
      </c>
      <c r="V125" s="2" t="str">
        <f t="shared" si="34"/>
        <v>-</v>
      </c>
      <c r="W125" s="2" t="str">
        <f t="shared" si="35"/>
        <v>-</v>
      </c>
      <c r="X125" s="2" t="str">
        <f t="shared" si="36"/>
        <v>-</v>
      </c>
      <c r="Y125" s="2" t="str">
        <f t="shared" si="37"/>
        <v>-</v>
      </c>
      <c r="Z125" s="2" t="str">
        <f t="shared" si="38"/>
        <v>-</v>
      </c>
      <c r="AA125" s="2" t="str">
        <f t="shared" si="39"/>
        <v>-</v>
      </c>
      <c r="AB125" s="2" t="str">
        <f t="shared" si="40"/>
        <v>-</v>
      </c>
      <c r="AC125" s="2" t="str">
        <f t="shared" si="41"/>
        <v>-</v>
      </c>
    </row>
    <row r="126" spans="1:29" ht="144" customHeight="1" x14ac:dyDescent="0.25">
      <c r="A126" s="2"/>
      <c r="B126" s="2" t="str">
        <f t="shared" si="21"/>
        <v>COLORADO-Brown</v>
      </c>
      <c r="C126" s="2" t="str">
        <f>SUBSTITUTE(TRIM(D126&amp;_xlfn.XLOOKUP(F126,Colors!A:A,Colors!C:C,"ERROR",0))," ","")</f>
        <v>COLORADOMARRON</v>
      </c>
      <c r="D126" s="2" t="s">
        <v>73</v>
      </c>
      <c r="E126" s="2" t="s">
        <v>74</v>
      </c>
      <c r="F126" s="2" t="s">
        <v>216</v>
      </c>
      <c r="G126" s="14">
        <f>_xlfn.XLOOKUP(D126,Prices!A:A,Prices!C:C,"-")</f>
        <v>17.899999999999999</v>
      </c>
      <c r="H126" s="14">
        <f>_xlfn.XLOOKUP(D126,Prices!A:A,Prices!D:D,"-")</f>
        <v>44.9</v>
      </c>
      <c r="I126" s="2" t="s">
        <v>50</v>
      </c>
      <c r="J126" s="2" t="str">
        <f t="shared" si="22"/>
        <v>-</v>
      </c>
      <c r="K126" s="2" t="str">
        <f t="shared" si="23"/>
        <v>-</v>
      </c>
      <c r="L126" s="2" t="str">
        <f t="shared" si="24"/>
        <v>-</v>
      </c>
      <c r="M126" s="2" t="str">
        <f t="shared" si="25"/>
        <v>-</v>
      </c>
      <c r="N126" s="2" t="str">
        <f t="shared" si="26"/>
        <v>-</v>
      </c>
      <c r="O126" s="2" t="str">
        <f t="shared" si="27"/>
        <v/>
      </c>
      <c r="P126" s="2" t="str">
        <f t="shared" si="28"/>
        <v>-</v>
      </c>
      <c r="Q126" s="2" t="str">
        <f t="shared" si="29"/>
        <v/>
      </c>
      <c r="R126" s="2" t="str">
        <f t="shared" si="30"/>
        <v>-</v>
      </c>
      <c r="S126" s="2" t="str">
        <f t="shared" si="31"/>
        <v>-</v>
      </c>
      <c r="T126" s="2" t="str">
        <f t="shared" si="32"/>
        <v>-</v>
      </c>
      <c r="U126" s="2" t="str">
        <f t="shared" si="33"/>
        <v>-</v>
      </c>
      <c r="V126" s="2" t="str">
        <f t="shared" si="34"/>
        <v>-</v>
      </c>
      <c r="W126" s="2" t="str">
        <f t="shared" si="35"/>
        <v>-</v>
      </c>
      <c r="X126" s="2" t="str">
        <f t="shared" si="36"/>
        <v>-</v>
      </c>
      <c r="Y126" s="2" t="str">
        <f t="shared" si="37"/>
        <v>-</v>
      </c>
      <c r="Z126" s="2" t="str">
        <f t="shared" si="38"/>
        <v>-</v>
      </c>
      <c r="AA126" s="2" t="str">
        <f t="shared" si="39"/>
        <v>-</v>
      </c>
      <c r="AB126" s="2" t="str">
        <f t="shared" si="40"/>
        <v>-</v>
      </c>
      <c r="AC126" s="2" t="str">
        <f t="shared" si="41"/>
        <v>-</v>
      </c>
    </row>
    <row r="127" spans="1:29" ht="144" customHeight="1" x14ac:dyDescent="0.25">
      <c r="A127" s="2"/>
      <c r="B127" s="2" t="str">
        <f t="shared" si="21"/>
        <v>COLORADO-Charcoal (Waterproof)</v>
      </c>
      <c r="C127" s="2" t="str">
        <f>SUBSTITUTE(TRIM(D127&amp;_xlfn.XLOOKUP(F127,Colors!A:A,Colors!C:C,"ERROR",0))," ","")</f>
        <v>COLORADOWATERPROOF-ANTHRACITE</v>
      </c>
      <c r="D127" s="2" t="s">
        <v>73</v>
      </c>
      <c r="E127" s="2" t="s">
        <v>74</v>
      </c>
      <c r="F127" s="2" t="s">
        <v>223</v>
      </c>
      <c r="G127" s="14">
        <f>_xlfn.XLOOKUP(D127,Prices!A:A,Prices!C:C,"-")</f>
        <v>17.899999999999999</v>
      </c>
      <c r="H127" s="14">
        <f>_xlfn.XLOOKUP(D127,Prices!A:A,Prices!D:D,"-")</f>
        <v>44.9</v>
      </c>
      <c r="I127" s="2" t="s">
        <v>50</v>
      </c>
      <c r="J127" s="2" t="str">
        <f t="shared" si="22"/>
        <v>-</v>
      </c>
      <c r="K127" s="2" t="str">
        <f t="shared" si="23"/>
        <v>-</v>
      </c>
      <c r="L127" s="2" t="str">
        <f t="shared" si="24"/>
        <v>-</v>
      </c>
      <c r="M127" s="2" t="str">
        <f t="shared" si="25"/>
        <v>-</v>
      </c>
      <c r="N127" s="2" t="str">
        <f t="shared" si="26"/>
        <v>-</v>
      </c>
      <c r="O127" s="2" t="str">
        <f t="shared" si="27"/>
        <v/>
      </c>
      <c r="P127" s="2" t="str">
        <f t="shared" si="28"/>
        <v>-</v>
      </c>
      <c r="Q127" s="2" t="str">
        <f t="shared" si="29"/>
        <v/>
      </c>
      <c r="R127" s="2" t="str">
        <f t="shared" si="30"/>
        <v>-</v>
      </c>
      <c r="S127" s="2" t="str">
        <f t="shared" si="31"/>
        <v>-</v>
      </c>
      <c r="T127" s="2" t="str">
        <f t="shared" si="32"/>
        <v>-</v>
      </c>
      <c r="U127" s="2" t="str">
        <f t="shared" si="33"/>
        <v>-</v>
      </c>
      <c r="V127" s="2" t="str">
        <f t="shared" si="34"/>
        <v>-</v>
      </c>
      <c r="W127" s="2" t="str">
        <f t="shared" si="35"/>
        <v>-</v>
      </c>
      <c r="X127" s="2" t="str">
        <f t="shared" si="36"/>
        <v>-</v>
      </c>
      <c r="Y127" s="2" t="str">
        <f t="shared" si="37"/>
        <v>-</v>
      </c>
      <c r="Z127" s="2" t="str">
        <f t="shared" si="38"/>
        <v>-</v>
      </c>
      <c r="AA127" s="2" t="str">
        <f t="shared" si="39"/>
        <v>-</v>
      </c>
      <c r="AB127" s="2" t="str">
        <f t="shared" si="40"/>
        <v>-</v>
      </c>
      <c r="AC127" s="2" t="str">
        <f t="shared" si="41"/>
        <v>-</v>
      </c>
    </row>
    <row r="128" spans="1:29" ht="144" customHeight="1" x14ac:dyDescent="0.25">
      <c r="A128" s="2"/>
      <c r="B128" s="2" t="str">
        <f t="shared" si="21"/>
        <v>MAKASSAR-Navy</v>
      </c>
      <c r="C128" s="2" t="str">
        <f>SUBSTITUTE(TRIM(D128&amp;_xlfn.XLOOKUP(F128,Colors!A:A,Colors!C:C,"ERROR",0))," ","")</f>
        <v>MAKASSARMARINE</v>
      </c>
      <c r="D128" s="2" t="s">
        <v>75</v>
      </c>
      <c r="E128" s="2" t="s">
        <v>72</v>
      </c>
      <c r="F128" s="2" t="s">
        <v>69</v>
      </c>
      <c r="G128" s="14">
        <f>_xlfn.XLOOKUP(D128,Prices!A:A,Prices!C:C,"-")</f>
        <v>13.9</v>
      </c>
      <c r="H128" s="14">
        <f>_xlfn.XLOOKUP(D128,Prices!A:A,Prices!D:D,"-")</f>
        <v>34.9</v>
      </c>
      <c r="I128" s="2" t="s">
        <v>16</v>
      </c>
      <c r="J128" s="2" t="str">
        <f t="shared" si="22"/>
        <v>-</v>
      </c>
      <c r="K128" s="2" t="str">
        <f t="shared" si="23"/>
        <v>-</v>
      </c>
      <c r="L128" s="2" t="str">
        <f t="shared" si="24"/>
        <v>-</v>
      </c>
      <c r="M128" s="2" t="str">
        <f t="shared" si="25"/>
        <v/>
      </c>
      <c r="N128" s="2" t="str">
        <f t="shared" si="26"/>
        <v>-</v>
      </c>
      <c r="O128" s="2" t="str">
        <f t="shared" si="27"/>
        <v/>
      </c>
      <c r="P128" s="2" t="str">
        <f t="shared" si="28"/>
        <v>-</v>
      </c>
      <c r="Q128" s="2" t="str">
        <f t="shared" si="29"/>
        <v/>
      </c>
      <c r="R128" s="2" t="str">
        <f t="shared" si="30"/>
        <v>-</v>
      </c>
      <c r="S128" s="2" t="str">
        <f t="shared" si="31"/>
        <v>-</v>
      </c>
      <c r="T128" s="2" t="str">
        <f t="shared" si="32"/>
        <v>-</v>
      </c>
      <c r="U128" s="2" t="str">
        <f t="shared" si="33"/>
        <v>-</v>
      </c>
      <c r="V128" s="2" t="str">
        <f t="shared" si="34"/>
        <v>-</v>
      </c>
      <c r="W128" s="2" t="str">
        <f t="shared" si="35"/>
        <v>-</v>
      </c>
      <c r="X128" s="2" t="str">
        <f t="shared" si="36"/>
        <v>-</v>
      </c>
      <c r="Y128" s="2" t="str">
        <f t="shared" si="37"/>
        <v>-</v>
      </c>
      <c r="Z128" s="2" t="str">
        <f t="shared" si="38"/>
        <v>-</v>
      </c>
      <c r="AA128" s="2" t="str">
        <f t="shared" si="39"/>
        <v>-</v>
      </c>
      <c r="AB128" s="2" t="str">
        <f t="shared" si="40"/>
        <v>-</v>
      </c>
      <c r="AC128" s="2" t="str">
        <f t="shared" si="41"/>
        <v>-</v>
      </c>
    </row>
    <row r="129" spans="1:29" ht="144" customHeight="1" x14ac:dyDescent="0.25">
      <c r="A129" s="2"/>
      <c r="B129" s="2" t="str">
        <f t="shared" si="21"/>
        <v>MAKASSAR-Brown</v>
      </c>
      <c r="C129" s="2" t="str">
        <f>SUBSTITUTE(TRIM(D129&amp;_xlfn.XLOOKUP(F129,Colors!A:A,Colors!C:C,"ERROR",0))," ","")</f>
        <v>MAKASSARMARRON</v>
      </c>
      <c r="D129" s="2" t="s">
        <v>75</v>
      </c>
      <c r="E129" s="2" t="s">
        <v>72</v>
      </c>
      <c r="F129" s="2" t="s">
        <v>216</v>
      </c>
      <c r="G129" s="14">
        <f>_xlfn.XLOOKUP(D129,Prices!A:A,Prices!C:C,"-")</f>
        <v>13.9</v>
      </c>
      <c r="H129" s="14">
        <f>_xlfn.XLOOKUP(D129,Prices!A:A,Prices!D:D,"-")</f>
        <v>34.9</v>
      </c>
      <c r="I129" s="2" t="s">
        <v>16</v>
      </c>
      <c r="J129" s="2" t="str">
        <f t="shared" si="22"/>
        <v>-</v>
      </c>
      <c r="K129" s="2" t="str">
        <f t="shared" si="23"/>
        <v>-</v>
      </c>
      <c r="L129" s="2" t="str">
        <f t="shared" si="24"/>
        <v>-</v>
      </c>
      <c r="M129" s="2" t="str">
        <f t="shared" si="25"/>
        <v/>
      </c>
      <c r="N129" s="2" t="str">
        <f t="shared" si="26"/>
        <v>-</v>
      </c>
      <c r="O129" s="2" t="str">
        <f t="shared" si="27"/>
        <v/>
      </c>
      <c r="P129" s="2" t="str">
        <f t="shared" si="28"/>
        <v>-</v>
      </c>
      <c r="Q129" s="2" t="str">
        <f t="shared" si="29"/>
        <v/>
      </c>
      <c r="R129" s="2" t="str">
        <f t="shared" si="30"/>
        <v>-</v>
      </c>
      <c r="S129" s="2" t="str">
        <f t="shared" si="31"/>
        <v>-</v>
      </c>
      <c r="T129" s="2" t="str">
        <f t="shared" si="32"/>
        <v>-</v>
      </c>
      <c r="U129" s="2" t="str">
        <f t="shared" si="33"/>
        <v>-</v>
      </c>
      <c r="V129" s="2" t="str">
        <f t="shared" si="34"/>
        <v>-</v>
      </c>
      <c r="W129" s="2" t="str">
        <f t="shared" si="35"/>
        <v>-</v>
      </c>
      <c r="X129" s="2" t="str">
        <f t="shared" si="36"/>
        <v>-</v>
      </c>
      <c r="Y129" s="2" t="str">
        <f t="shared" si="37"/>
        <v>-</v>
      </c>
      <c r="Z129" s="2" t="str">
        <f t="shared" si="38"/>
        <v>-</v>
      </c>
      <c r="AA129" s="2" t="str">
        <f t="shared" si="39"/>
        <v>-</v>
      </c>
      <c r="AB129" s="2" t="str">
        <f t="shared" si="40"/>
        <v>-</v>
      </c>
      <c r="AC129" s="2" t="str">
        <f t="shared" si="41"/>
        <v>-</v>
      </c>
    </row>
    <row r="130" spans="1:29" ht="144" customHeight="1" x14ac:dyDescent="0.25">
      <c r="A130" s="2"/>
      <c r="B130" s="2" t="str">
        <f t="shared" si="21"/>
        <v>MAKASSAR-Black</v>
      </c>
      <c r="C130" s="2" t="str">
        <f>SUBSTITUTE(TRIM(D130&amp;_xlfn.XLOOKUP(F130,Colors!A:A,Colors!C:C,"ERROR",0))," ","")</f>
        <v>MAKASSARNOIR</v>
      </c>
      <c r="D130" s="2" t="s">
        <v>75</v>
      </c>
      <c r="E130" s="2" t="s">
        <v>72</v>
      </c>
      <c r="F130" s="2" t="s">
        <v>105</v>
      </c>
      <c r="G130" s="14">
        <f>_xlfn.XLOOKUP(D130,Prices!A:A,Prices!C:C,"-")</f>
        <v>13.9</v>
      </c>
      <c r="H130" s="14">
        <f>_xlfn.XLOOKUP(D130,Prices!A:A,Prices!D:D,"-")</f>
        <v>34.9</v>
      </c>
      <c r="I130" s="2" t="s">
        <v>16</v>
      </c>
      <c r="J130" s="2" t="str">
        <f t="shared" si="22"/>
        <v>-</v>
      </c>
      <c r="K130" s="2" t="str">
        <f t="shared" si="23"/>
        <v>-</v>
      </c>
      <c r="L130" s="2" t="str">
        <f t="shared" si="24"/>
        <v>-</v>
      </c>
      <c r="M130" s="2" t="str">
        <f t="shared" si="25"/>
        <v/>
      </c>
      <c r="N130" s="2" t="str">
        <f t="shared" si="26"/>
        <v>-</v>
      </c>
      <c r="O130" s="2" t="str">
        <f t="shared" si="27"/>
        <v/>
      </c>
      <c r="P130" s="2" t="str">
        <f t="shared" si="28"/>
        <v>-</v>
      </c>
      <c r="Q130" s="2" t="str">
        <f t="shared" si="29"/>
        <v/>
      </c>
      <c r="R130" s="2" t="str">
        <f t="shared" si="30"/>
        <v>-</v>
      </c>
      <c r="S130" s="2" t="str">
        <f t="shared" si="31"/>
        <v>-</v>
      </c>
      <c r="T130" s="2" t="str">
        <f t="shared" si="32"/>
        <v>-</v>
      </c>
      <c r="U130" s="2" t="str">
        <f t="shared" si="33"/>
        <v>-</v>
      </c>
      <c r="V130" s="2" t="str">
        <f t="shared" si="34"/>
        <v>-</v>
      </c>
      <c r="W130" s="2" t="str">
        <f t="shared" si="35"/>
        <v>-</v>
      </c>
      <c r="X130" s="2" t="str">
        <f t="shared" si="36"/>
        <v>-</v>
      </c>
      <c r="Y130" s="2" t="str">
        <f t="shared" si="37"/>
        <v>-</v>
      </c>
      <c r="Z130" s="2" t="str">
        <f t="shared" si="38"/>
        <v>-</v>
      </c>
      <c r="AA130" s="2" t="str">
        <f t="shared" si="39"/>
        <v>-</v>
      </c>
      <c r="AB130" s="2" t="str">
        <f t="shared" si="40"/>
        <v>-</v>
      </c>
      <c r="AC130" s="2" t="str">
        <f t="shared" si="41"/>
        <v>-</v>
      </c>
    </row>
    <row r="131" spans="1:29" ht="144" customHeight="1" x14ac:dyDescent="0.25">
      <c r="A131" s="2"/>
      <c r="B131" s="2" t="str">
        <f t="shared" ref="B131:B194" si="42">D131&amp;"-"&amp;F131</f>
        <v>KENDAL-Mustard</v>
      </c>
      <c r="C131" s="2" t="str">
        <f>SUBSTITUTE(TRIM(D131&amp;_xlfn.XLOOKUP(F131,Colors!A:A,Colors!C:C,"ERROR",0))," ","")</f>
        <v>KENDALMOUTARDE</v>
      </c>
      <c r="D131" s="2" t="s">
        <v>76</v>
      </c>
      <c r="E131" s="2" t="s">
        <v>26</v>
      </c>
      <c r="F131" s="2" t="s">
        <v>199</v>
      </c>
      <c r="G131" s="14">
        <f>_xlfn.XLOOKUP(D131,Prices!A:A,Prices!C:C,"-")</f>
        <v>13.9</v>
      </c>
      <c r="H131" s="14">
        <f>_xlfn.XLOOKUP(D131,Prices!A:A,Prices!D:D,"-")</f>
        <v>34.9</v>
      </c>
      <c r="I131" s="2" t="s">
        <v>50</v>
      </c>
      <c r="J131" s="2" t="str">
        <f t="shared" ref="J131:J194" si="43">IF(IFERROR(FIND("- "&amp;$J$1,"- "&amp;$I131)&gt;=1,FALSE),"","-")</f>
        <v>-</v>
      </c>
      <c r="K131" s="2" t="str">
        <f t="shared" ref="K131:K194" si="44">IF(IFERROR(FIND("- "&amp;$K$1,"- "&amp;$I131)&gt;=1,FALSE),"","-")</f>
        <v>-</v>
      </c>
      <c r="L131" s="2" t="str">
        <f t="shared" ref="L131:L194" si="45">IF(IFERROR(FIND("- "&amp;$L$1,"- "&amp;$I131)&gt;=1,FALSE),"","-")</f>
        <v>-</v>
      </c>
      <c r="M131" s="2" t="str">
        <f t="shared" ref="M131:M194" si="46">IF(IFERROR(FIND("- "&amp;$M$1,"- "&amp;$I131)&gt;=1,FALSE),"","-")</f>
        <v>-</v>
      </c>
      <c r="N131" s="2" t="str">
        <f t="shared" ref="N131:N194" si="47">IF(IFERROR(FIND("- "&amp;$N$1,"- "&amp;$I131)&gt;=1,FALSE),"","-")</f>
        <v>-</v>
      </c>
      <c r="O131" s="2" t="str">
        <f t="shared" ref="O131:O194" si="48">IF(IFERROR(FIND("- "&amp;$O$1,"- "&amp;$I131)&gt;=1,FALSE),"","-")</f>
        <v/>
      </c>
      <c r="P131" s="2" t="str">
        <f t="shared" ref="P131:P194" si="49">IF(IFERROR(FIND("- "&amp;$P$1,"- "&amp;$I131)&gt;=1,FALSE),"","-")</f>
        <v>-</v>
      </c>
      <c r="Q131" s="2" t="str">
        <f t="shared" ref="Q131:Q194" si="50">IF(IFERROR(FIND("- "&amp;$Q$1,"- "&amp;$I131)&gt;=1,FALSE),"","-")</f>
        <v/>
      </c>
      <c r="R131" s="2" t="str">
        <f t="shared" ref="R131:R194" si="51">IF(IFERROR(FIND("- "&amp;$R$1,"- "&amp;$I131)&gt;=1,FALSE),"","-")</f>
        <v>-</v>
      </c>
      <c r="S131" s="2" t="str">
        <f t="shared" ref="S131:S194" si="52">IF(IFERROR(FIND("- "&amp;$S$1,"- "&amp;$I131)&gt;=1,FALSE),"","-")</f>
        <v>-</v>
      </c>
      <c r="T131" s="2" t="str">
        <f t="shared" ref="T131:T194" si="53">IF(IFERROR(FIND("- "&amp;$T$1,"- "&amp;$I131)&gt;=1,FALSE),"","-")</f>
        <v>-</v>
      </c>
      <c r="U131" s="2" t="str">
        <f t="shared" ref="U131:U194" si="54">IF(IFERROR(FIND("- "&amp;$U$1,"- "&amp;$I131)&gt;=1,FALSE),"","-")</f>
        <v>-</v>
      </c>
      <c r="V131" s="2" t="str">
        <f t="shared" ref="V131:V194" si="55">IF(IFERROR(FIND("- "&amp;$V$1,"- "&amp;$I131)&gt;=1,FALSE),"","-")</f>
        <v>-</v>
      </c>
      <c r="W131" s="2" t="str">
        <f t="shared" ref="W131:W194" si="56">IF(IFERROR(FIND("- "&amp;$W$1,"- "&amp;$I131)&gt;=1,FALSE),"","-")</f>
        <v>-</v>
      </c>
      <c r="X131" s="2" t="str">
        <f t="shared" ref="X131:X194" si="57">IF(IFERROR(FIND("- "&amp;$X$1,"- "&amp;$I131)&gt;=1,FALSE),"","-")</f>
        <v>-</v>
      </c>
      <c r="Y131" s="2" t="str">
        <f t="shared" ref="Y131:Y194" si="58">IF(IFERROR(FIND("- "&amp;$Y$1,"- "&amp;$I131)&gt;=1,FALSE),"","-")</f>
        <v>-</v>
      </c>
      <c r="Z131" s="2" t="str">
        <f t="shared" ref="Z131:Z194" si="59">IF(IFERROR(FIND("- "&amp;$Z$1,"- "&amp;$I131)&gt;=1,FALSE),"","-")</f>
        <v>-</v>
      </c>
      <c r="AA131" s="2" t="str">
        <f t="shared" ref="AA131:AA194" si="60">IF(IFERROR(FIND("- "&amp;$AA$1,"- "&amp;$I131)&gt;=1,FALSE),"","-")</f>
        <v>-</v>
      </c>
      <c r="AB131" s="2" t="str">
        <f t="shared" ref="AB131:AB194" si="61">IF(IFERROR(FIND("- "&amp;$AB$1,"- "&amp;$I131)&gt;=1,FALSE),"","-")</f>
        <v>-</v>
      </c>
      <c r="AC131" s="2" t="str">
        <f t="shared" ref="AC131:AC194" si="62">IF(IFERROR(FIND("- "&amp;$AC$1,"- "&amp;$I131)&gt;=1,FALSE),"","-")</f>
        <v>-</v>
      </c>
    </row>
    <row r="132" spans="1:29" ht="144" customHeight="1" x14ac:dyDescent="0.25">
      <c r="A132" s="2"/>
      <c r="B132" s="2" t="str">
        <f t="shared" si="42"/>
        <v>KENDAL-Black</v>
      </c>
      <c r="C132" s="2" t="str">
        <f>SUBSTITUTE(TRIM(D132&amp;_xlfn.XLOOKUP(F132,Colors!A:A,Colors!C:C,"ERROR",0))," ","")</f>
        <v>KENDALNOIR</v>
      </c>
      <c r="D132" s="2" t="s">
        <v>76</v>
      </c>
      <c r="E132" s="2" t="s">
        <v>26</v>
      </c>
      <c r="F132" s="2" t="s">
        <v>105</v>
      </c>
      <c r="G132" s="14">
        <f>_xlfn.XLOOKUP(D132,Prices!A:A,Prices!C:C,"-")</f>
        <v>13.9</v>
      </c>
      <c r="H132" s="14">
        <f>_xlfn.XLOOKUP(D132,Prices!A:A,Prices!D:D,"-")</f>
        <v>34.9</v>
      </c>
      <c r="I132" s="2" t="s">
        <v>50</v>
      </c>
      <c r="J132" s="2" t="str">
        <f t="shared" si="43"/>
        <v>-</v>
      </c>
      <c r="K132" s="2" t="str">
        <f t="shared" si="44"/>
        <v>-</v>
      </c>
      <c r="L132" s="2" t="str">
        <f t="shared" si="45"/>
        <v>-</v>
      </c>
      <c r="M132" s="2" t="str">
        <f t="shared" si="46"/>
        <v>-</v>
      </c>
      <c r="N132" s="2" t="str">
        <f t="shared" si="47"/>
        <v>-</v>
      </c>
      <c r="O132" s="2" t="str">
        <f t="shared" si="48"/>
        <v/>
      </c>
      <c r="P132" s="2" t="str">
        <f t="shared" si="49"/>
        <v>-</v>
      </c>
      <c r="Q132" s="2" t="str">
        <f t="shared" si="50"/>
        <v/>
      </c>
      <c r="R132" s="2" t="str">
        <f t="shared" si="51"/>
        <v>-</v>
      </c>
      <c r="S132" s="2" t="str">
        <f t="shared" si="52"/>
        <v>-</v>
      </c>
      <c r="T132" s="2" t="str">
        <f t="shared" si="53"/>
        <v>-</v>
      </c>
      <c r="U132" s="2" t="str">
        <f t="shared" si="54"/>
        <v>-</v>
      </c>
      <c r="V132" s="2" t="str">
        <f t="shared" si="55"/>
        <v>-</v>
      </c>
      <c r="W132" s="2" t="str">
        <f t="shared" si="56"/>
        <v>-</v>
      </c>
      <c r="X132" s="2" t="str">
        <f t="shared" si="57"/>
        <v>-</v>
      </c>
      <c r="Y132" s="2" t="str">
        <f t="shared" si="58"/>
        <v>-</v>
      </c>
      <c r="Z132" s="2" t="str">
        <f t="shared" si="59"/>
        <v>-</v>
      </c>
      <c r="AA132" s="2" t="str">
        <f t="shared" si="60"/>
        <v>-</v>
      </c>
      <c r="AB132" s="2" t="str">
        <f t="shared" si="61"/>
        <v>-</v>
      </c>
      <c r="AC132" s="2" t="str">
        <f t="shared" si="62"/>
        <v>-</v>
      </c>
    </row>
    <row r="133" spans="1:29" ht="144.19999999999999" customHeight="1" x14ac:dyDescent="0.25">
      <c r="A133" s="2"/>
      <c r="B133" s="2" t="str">
        <f t="shared" si="42"/>
        <v>KENDAL-Old pink</v>
      </c>
      <c r="C133" s="2" t="str">
        <f>SUBSTITUTE(TRIM(D133&amp;_xlfn.XLOOKUP(F133,Colors!A:A,Colors!C:C,"ERROR",0))," ","")</f>
        <v>KENDALVIEUXROSE</v>
      </c>
      <c r="D133" s="2" t="s">
        <v>76</v>
      </c>
      <c r="E133" s="2" t="s">
        <v>26</v>
      </c>
      <c r="F133" s="2" t="s">
        <v>224</v>
      </c>
      <c r="G133" s="14">
        <f>_xlfn.XLOOKUP(D133,Prices!A:A,Prices!C:C,"-")</f>
        <v>13.9</v>
      </c>
      <c r="H133" s="14">
        <f>_xlfn.XLOOKUP(D133,Prices!A:A,Prices!D:D,"-")</f>
        <v>34.9</v>
      </c>
      <c r="I133" s="2" t="s">
        <v>50</v>
      </c>
      <c r="J133" s="2" t="str">
        <f t="shared" si="43"/>
        <v>-</v>
      </c>
      <c r="K133" s="2" t="str">
        <f t="shared" si="44"/>
        <v>-</v>
      </c>
      <c r="L133" s="2" t="str">
        <f t="shared" si="45"/>
        <v>-</v>
      </c>
      <c r="M133" s="2" t="str">
        <f t="shared" si="46"/>
        <v>-</v>
      </c>
      <c r="N133" s="2" t="str">
        <f t="shared" si="47"/>
        <v>-</v>
      </c>
      <c r="O133" s="2" t="str">
        <f t="shared" si="48"/>
        <v/>
      </c>
      <c r="P133" s="2" t="str">
        <f t="shared" si="49"/>
        <v>-</v>
      </c>
      <c r="Q133" s="2" t="str">
        <f t="shared" si="50"/>
        <v/>
      </c>
      <c r="R133" s="2" t="str">
        <f t="shared" si="51"/>
        <v>-</v>
      </c>
      <c r="S133" s="2" t="str">
        <f t="shared" si="52"/>
        <v>-</v>
      </c>
      <c r="T133" s="2" t="str">
        <f t="shared" si="53"/>
        <v>-</v>
      </c>
      <c r="U133" s="2" t="str">
        <f t="shared" si="54"/>
        <v>-</v>
      </c>
      <c r="V133" s="2" t="str">
        <f t="shared" si="55"/>
        <v>-</v>
      </c>
      <c r="W133" s="2" t="str">
        <f t="shared" si="56"/>
        <v>-</v>
      </c>
      <c r="X133" s="2" t="str">
        <f t="shared" si="57"/>
        <v>-</v>
      </c>
      <c r="Y133" s="2" t="str">
        <f t="shared" si="58"/>
        <v>-</v>
      </c>
      <c r="Z133" s="2" t="str">
        <f t="shared" si="59"/>
        <v>-</v>
      </c>
      <c r="AA133" s="2" t="str">
        <f t="shared" si="60"/>
        <v>-</v>
      </c>
      <c r="AB133" s="2" t="str">
        <f t="shared" si="61"/>
        <v>-</v>
      </c>
      <c r="AC133" s="2" t="str">
        <f t="shared" si="62"/>
        <v>-</v>
      </c>
    </row>
    <row r="134" spans="1:29" ht="144" customHeight="1" x14ac:dyDescent="0.25">
      <c r="A134" s="2"/>
      <c r="B134" s="2" t="str">
        <f t="shared" si="42"/>
        <v>KENDAL-Beige</v>
      </c>
      <c r="C134" s="2" t="str">
        <f>SUBSTITUTE(TRIM(D134&amp;_xlfn.XLOOKUP(F134,Colors!A:A,Colors!C:C,"ERROR",0))," ","")</f>
        <v>KENDALBEIGE</v>
      </c>
      <c r="D134" s="2" t="s">
        <v>76</v>
      </c>
      <c r="E134" s="2" t="s">
        <v>26</v>
      </c>
      <c r="F134" s="2" t="s">
        <v>202</v>
      </c>
      <c r="G134" s="14">
        <f>_xlfn.XLOOKUP(D134,Prices!A:A,Prices!C:C,"-")</f>
        <v>13.9</v>
      </c>
      <c r="H134" s="14">
        <f>_xlfn.XLOOKUP(D134,Prices!A:A,Prices!D:D,"-")</f>
        <v>34.9</v>
      </c>
      <c r="I134" s="2" t="s">
        <v>50</v>
      </c>
      <c r="J134" s="2" t="str">
        <f t="shared" si="43"/>
        <v>-</v>
      </c>
      <c r="K134" s="2" t="str">
        <f t="shared" si="44"/>
        <v>-</v>
      </c>
      <c r="L134" s="2" t="str">
        <f t="shared" si="45"/>
        <v>-</v>
      </c>
      <c r="M134" s="2" t="str">
        <f t="shared" si="46"/>
        <v>-</v>
      </c>
      <c r="N134" s="2" t="str">
        <f t="shared" si="47"/>
        <v>-</v>
      </c>
      <c r="O134" s="2" t="str">
        <f t="shared" si="48"/>
        <v/>
      </c>
      <c r="P134" s="2" t="str">
        <f t="shared" si="49"/>
        <v>-</v>
      </c>
      <c r="Q134" s="2" t="str">
        <f t="shared" si="50"/>
        <v/>
      </c>
      <c r="R134" s="2" t="str">
        <f t="shared" si="51"/>
        <v>-</v>
      </c>
      <c r="S134" s="2" t="str">
        <f t="shared" si="52"/>
        <v>-</v>
      </c>
      <c r="T134" s="2" t="str">
        <f t="shared" si="53"/>
        <v>-</v>
      </c>
      <c r="U134" s="2" t="str">
        <f t="shared" si="54"/>
        <v>-</v>
      </c>
      <c r="V134" s="2" t="str">
        <f t="shared" si="55"/>
        <v>-</v>
      </c>
      <c r="W134" s="2" t="str">
        <f t="shared" si="56"/>
        <v>-</v>
      </c>
      <c r="X134" s="2" t="str">
        <f t="shared" si="57"/>
        <v>-</v>
      </c>
      <c r="Y134" s="2" t="str">
        <f t="shared" si="58"/>
        <v>-</v>
      </c>
      <c r="Z134" s="2" t="str">
        <f t="shared" si="59"/>
        <v>-</v>
      </c>
      <c r="AA134" s="2" t="str">
        <f t="shared" si="60"/>
        <v>-</v>
      </c>
      <c r="AB134" s="2" t="str">
        <f t="shared" si="61"/>
        <v>-</v>
      </c>
      <c r="AC134" s="2" t="str">
        <f t="shared" si="62"/>
        <v>-</v>
      </c>
    </row>
    <row r="135" spans="1:29" ht="144" customHeight="1" x14ac:dyDescent="0.25">
      <c r="A135" s="2"/>
      <c r="B135" s="2" t="str">
        <f t="shared" si="42"/>
        <v>AUSTRALIAN-Black</v>
      </c>
      <c r="C135" s="2" t="str">
        <f>SUBSTITUTE(TRIM(D135&amp;_xlfn.XLOOKUP(F135,Colors!A:A,Colors!C:C,"ERROR",0))," ","")</f>
        <v>AUSTRALIANNOIR</v>
      </c>
      <c r="D135" s="2" t="s">
        <v>77</v>
      </c>
      <c r="E135" s="2" t="s">
        <v>78</v>
      </c>
      <c r="F135" s="2" t="s">
        <v>105</v>
      </c>
      <c r="G135" s="14">
        <f>_xlfn.XLOOKUP(D135,Prices!A:A,Prices!C:C,"-")</f>
        <v>35.9</v>
      </c>
      <c r="H135" s="14">
        <f>_xlfn.XLOOKUP(D135,Prices!A:A,Prices!D:D,"-")</f>
        <v>89.9</v>
      </c>
      <c r="I135" s="2" t="s">
        <v>79</v>
      </c>
      <c r="J135" s="2" t="str">
        <f t="shared" si="43"/>
        <v>-</v>
      </c>
      <c r="K135" s="2" t="str">
        <f t="shared" si="44"/>
        <v>-</v>
      </c>
      <c r="L135" s="2" t="str">
        <f t="shared" si="45"/>
        <v>-</v>
      </c>
      <c r="M135" s="2" t="str">
        <f t="shared" si="46"/>
        <v/>
      </c>
      <c r="N135" s="2" t="str">
        <f t="shared" si="47"/>
        <v>-</v>
      </c>
      <c r="O135" s="2" t="str">
        <f t="shared" si="48"/>
        <v/>
      </c>
      <c r="P135" s="2" t="str">
        <f t="shared" si="49"/>
        <v>-</v>
      </c>
      <c r="Q135" s="2" t="str">
        <f t="shared" si="50"/>
        <v/>
      </c>
      <c r="R135" s="2" t="str">
        <f t="shared" si="51"/>
        <v>-</v>
      </c>
      <c r="S135" s="2" t="str">
        <f t="shared" si="52"/>
        <v/>
      </c>
      <c r="T135" s="2" t="str">
        <f t="shared" si="53"/>
        <v>-</v>
      </c>
      <c r="U135" s="2" t="str">
        <f t="shared" si="54"/>
        <v>-</v>
      </c>
      <c r="V135" s="2" t="str">
        <f t="shared" si="55"/>
        <v>-</v>
      </c>
      <c r="W135" s="2" t="str">
        <f t="shared" si="56"/>
        <v>-</v>
      </c>
      <c r="X135" s="2" t="str">
        <f t="shared" si="57"/>
        <v>-</v>
      </c>
      <c r="Y135" s="2" t="str">
        <f t="shared" si="58"/>
        <v>-</v>
      </c>
      <c r="Z135" s="2" t="str">
        <f t="shared" si="59"/>
        <v>-</v>
      </c>
      <c r="AA135" s="2" t="str">
        <f t="shared" si="60"/>
        <v>-</v>
      </c>
      <c r="AB135" s="2" t="str">
        <f t="shared" si="61"/>
        <v>-</v>
      </c>
      <c r="AC135" s="2" t="str">
        <f t="shared" si="62"/>
        <v>-</v>
      </c>
    </row>
    <row r="136" spans="1:29" ht="144" customHeight="1" x14ac:dyDescent="0.25">
      <c r="A136" s="2"/>
      <c r="B136" s="2" t="str">
        <f t="shared" si="42"/>
        <v>AUSTRALIAN-Brown</v>
      </c>
      <c r="C136" s="2" t="str">
        <f>SUBSTITUTE(TRIM(D136&amp;_xlfn.XLOOKUP(F136,Colors!A:A,Colors!C:C,"ERROR",0))," ","")</f>
        <v>AUSTRALIANMARRON</v>
      </c>
      <c r="D136" s="2" t="s">
        <v>77</v>
      </c>
      <c r="E136" s="2" t="s">
        <v>78</v>
      </c>
      <c r="F136" s="2" t="s">
        <v>216</v>
      </c>
      <c r="G136" s="14">
        <f>_xlfn.XLOOKUP(D136,Prices!A:A,Prices!C:C,"-")</f>
        <v>35.9</v>
      </c>
      <c r="H136" s="14">
        <f>_xlfn.XLOOKUP(D136,Prices!A:A,Prices!D:D,"-")</f>
        <v>89.9</v>
      </c>
      <c r="I136" s="2" t="s">
        <v>79</v>
      </c>
      <c r="J136" s="2" t="str">
        <f t="shared" si="43"/>
        <v>-</v>
      </c>
      <c r="K136" s="2" t="str">
        <f t="shared" si="44"/>
        <v>-</v>
      </c>
      <c r="L136" s="2" t="str">
        <f t="shared" si="45"/>
        <v>-</v>
      </c>
      <c r="M136" s="2" t="str">
        <f t="shared" si="46"/>
        <v/>
      </c>
      <c r="N136" s="2" t="str">
        <f t="shared" si="47"/>
        <v>-</v>
      </c>
      <c r="O136" s="2" t="str">
        <f t="shared" si="48"/>
        <v/>
      </c>
      <c r="P136" s="2" t="str">
        <f t="shared" si="49"/>
        <v>-</v>
      </c>
      <c r="Q136" s="2" t="str">
        <f t="shared" si="50"/>
        <v/>
      </c>
      <c r="R136" s="2" t="str">
        <f t="shared" si="51"/>
        <v>-</v>
      </c>
      <c r="S136" s="2" t="str">
        <f t="shared" si="52"/>
        <v/>
      </c>
      <c r="T136" s="2" t="str">
        <f t="shared" si="53"/>
        <v>-</v>
      </c>
      <c r="U136" s="2" t="str">
        <f t="shared" si="54"/>
        <v>-</v>
      </c>
      <c r="V136" s="2" t="str">
        <f t="shared" si="55"/>
        <v>-</v>
      </c>
      <c r="W136" s="2" t="str">
        <f t="shared" si="56"/>
        <v>-</v>
      </c>
      <c r="X136" s="2" t="str">
        <f t="shared" si="57"/>
        <v>-</v>
      </c>
      <c r="Y136" s="2" t="str">
        <f t="shared" si="58"/>
        <v>-</v>
      </c>
      <c r="Z136" s="2" t="str">
        <f t="shared" si="59"/>
        <v>-</v>
      </c>
      <c r="AA136" s="2" t="str">
        <f t="shared" si="60"/>
        <v>-</v>
      </c>
      <c r="AB136" s="2" t="str">
        <f t="shared" si="61"/>
        <v>-</v>
      </c>
      <c r="AC136" s="2" t="str">
        <f t="shared" si="62"/>
        <v>-</v>
      </c>
    </row>
    <row r="137" spans="1:29" ht="144" customHeight="1" x14ac:dyDescent="0.25">
      <c r="A137" s="2"/>
      <c r="B137" s="2" t="str">
        <f t="shared" si="42"/>
        <v>ARIZONA-Brown</v>
      </c>
      <c r="C137" s="2" t="str">
        <f>SUBSTITUTE(TRIM(D137&amp;_xlfn.XLOOKUP(F137,Colors!A:A,Colors!C:C,"ERROR",0))," ","")</f>
        <v>ARIZONAMARRON</v>
      </c>
      <c r="D137" s="2" t="s">
        <v>80</v>
      </c>
      <c r="E137" s="2" t="s">
        <v>74</v>
      </c>
      <c r="F137" s="2" t="s">
        <v>216</v>
      </c>
      <c r="G137" s="14">
        <f>_xlfn.XLOOKUP(D137,Prices!A:A,Prices!C:C,"-")</f>
        <v>21.9</v>
      </c>
      <c r="H137" s="14">
        <f>_xlfn.XLOOKUP(D137,Prices!A:A,Prices!D:D,"-")</f>
        <v>54.9</v>
      </c>
      <c r="I137" s="2" t="s">
        <v>79</v>
      </c>
      <c r="J137" s="2" t="str">
        <f t="shared" si="43"/>
        <v>-</v>
      </c>
      <c r="K137" s="2" t="str">
        <f t="shared" si="44"/>
        <v>-</v>
      </c>
      <c r="L137" s="2" t="str">
        <f t="shared" si="45"/>
        <v>-</v>
      </c>
      <c r="M137" s="2" t="str">
        <f t="shared" si="46"/>
        <v/>
      </c>
      <c r="N137" s="2" t="str">
        <f t="shared" si="47"/>
        <v>-</v>
      </c>
      <c r="O137" s="2" t="str">
        <f t="shared" si="48"/>
        <v/>
      </c>
      <c r="P137" s="2" t="str">
        <f t="shared" si="49"/>
        <v>-</v>
      </c>
      <c r="Q137" s="2" t="str">
        <f t="shared" si="50"/>
        <v/>
      </c>
      <c r="R137" s="2" t="str">
        <f t="shared" si="51"/>
        <v>-</v>
      </c>
      <c r="S137" s="2" t="str">
        <f t="shared" si="52"/>
        <v/>
      </c>
      <c r="T137" s="2" t="str">
        <f t="shared" si="53"/>
        <v>-</v>
      </c>
      <c r="U137" s="2" t="str">
        <f t="shared" si="54"/>
        <v>-</v>
      </c>
      <c r="V137" s="2" t="str">
        <f t="shared" si="55"/>
        <v>-</v>
      </c>
      <c r="W137" s="2" t="str">
        <f t="shared" si="56"/>
        <v>-</v>
      </c>
      <c r="X137" s="2" t="str">
        <f t="shared" si="57"/>
        <v>-</v>
      </c>
      <c r="Y137" s="2" t="str">
        <f t="shared" si="58"/>
        <v>-</v>
      </c>
      <c r="Z137" s="2" t="str">
        <f t="shared" si="59"/>
        <v>-</v>
      </c>
      <c r="AA137" s="2" t="str">
        <f t="shared" si="60"/>
        <v>-</v>
      </c>
      <c r="AB137" s="2" t="str">
        <f t="shared" si="61"/>
        <v>-</v>
      </c>
      <c r="AC137" s="2" t="str">
        <f t="shared" si="62"/>
        <v>-</v>
      </c>
    </row>
    <row r="138" spans="1:29" ht="144" customHeight="1" x14ac:dyDescent="0.25">
      <c r="A138" s="2"/>
      <c r="B138" s="2" t="str">
        <f t="shared" si="42"/>
        <v>ARIZONA-Charcoal (Waterproof)</v>
      </c>
      <c r="C138" s="2" t="str">
        <f>SUBSTITUTE(TRIM(D138&amp;_xlfn.XLOOKUP(F138,Colors!A:A,Colors!C:C,"ERROR",0))," ","")</f>
        <v>ARIZONAWATERPROOF-ANTHRACITE</v>
      </c>
      <c r="D138" s="2" t="s">
        <v>80</v>
      </c>
      <c r="E138" s="2" t="s">
        <v>74</v>
      </c>
      <c r="F138" s="2" t="s">
        <v>223</v>
      </c>
      <c r="G138" s="14">
        <f>_xlfn.XLOOKUP(D138,Prices!A:A,Prices!C:C,"-")</f>
        <v>21.9</v>
      </c>
      <c r="H138" s="14">
        <f>_xlfn.XLOOKUP(D138,Prices!A:A,Prices!D:D,"-")</f>
        <v>54.9</v>
      </c>
      <c r="I138" s="2" t="s">
        <v>79</v>
      </c>
      <c r="J138" s="2" t="str">
        <f t="shared" si="43"/>
        <v>-</v>
      </c>
      <c r="K138" s="2" t="str">
        <f t="shared" si="44"/>
        <v>-</v>
      </c>
      <c r="L138" s="2" t="str">
        <f t="shared" si="45"/>
        <v>-</v>
      </c>
      <c r="M138" s="2" t="str">
        <f t="shared" si="46"/>
        <v/>
      </c>
      <c r="N138" s="2" t="str">
        <f t="shared" si="47"/>
        <v>-</v>
      </c>
      <c r="O138" s="2" t="str">
        <f t="shared" si="48"/>
        <v/>
      </c>
      <c r="P138" s="2" t="str">
        <f t="shared" si="49"/>
        <v>-</v>
      </c>
      <c r="Q138" s="2" t="str">
        <f t="shared" si="50"/>
        <v/>
      </c>
      <c r="R138" s="2" t="str">
        <f t="shared" si="51"/>
        <v>-</v>
      </c>
      <c r="S138" s="2" t="str">
        <f t="shared" si="52"/>
        <v/>
      </c>
      <c r="T138" s="2" t="str">
        <f t="shared" si="53"/>
        <v>-</v>
      </c>
      <c r="U138" s="2" t="str">
        <f t="shared" si="54"/>
        <v>-</v>
      </c>
      <c r="V138" s="2" t="str">
        <f t="shared" si="55"/>
        <v>-</v>
      </c>
      <c r="W138" s="2" t="str">
        <f t="shared" si="56"/>
        <v>-</v>
      </c>
      <c r="X138" s="2" t="str">
        <f t="shared" si="57"/>
        <v>-</v>
      </c>
      <c r="Y138" s="2" t="str">
        <f t="shared" si="58"/>
        <v>-</v>
      </c>
      <c r="Z138" s="2" t="str">
        <f t="shared" si="59"/>
        <v>-</v>
      </c>
      <c r="AA138" s="2" t="str">
        <f t="shared" si="60"/>
        <v>-</v>
      </c>
      <c r="AB138" s="2" t="str">
        <f t="shared" si="61"/>
        <v>-</v>
      </c>
      <c r="AC138" s="2" t="str">
        <f t="shared" si="62"/>
        <v>-</v>
      </c>
    </row>
    <row r="139" spans="1:29" ht="144" customHeight="1" x14ac:dyDescent="0.25">
      <c r="A139" s="2"/>
      <c r="B139" s="2" t="str">
        <f t="shared" si="42"/>
        <v>ARIZONA-Washed Brown (Non_waterproof)</v>
      </c>
      <c r="C139" s="2" t="str">
        <f>SUBSTITUTE(TRIM(D139&amp;_xlfn.XLOOKUP(F139,Colors!A:A,Colors!C:C,"ERROR",0))," ","")</f>
        <v>ARIZONAMARRONDELAVE</v>
      </c>
      <c r="D139" s="2" t="s">
        <v>80</v>
      </c>
      <c r="E139" s="2" t="s">
        <v>74</v>
      </c>
      <c r="F139" s="2" t="s">
        <v>222</v>
      </c>
      <c r="G139" s="14">
        <f>_xlfn.XLOOKUP(D139,Prices!A:A,Prices!C:C,"-")</f>
        <v>21.9</v>
      </c>
      <c r="H139" s="14">
        <f>_xlfn.XLOOKUP(D139,Prices!A:A,Prices!D:D,"-")</f>
        <v>54.9</v>
      </c>
      <c r="I139" s="2" t="s">
        <v>79</v>
      </c>
      <c r="J139" s="2" t="str">
        <f t="shared" si="43"/>
        <v>-</v>
      </c>
      <c r="K139" s="2" t="str">
        <f t="shared" si="44"/>
        <v>-</v>
      </c>
      <c r="L139" s="2" t="str">
        <f t="shared" si="45"/>
        <v>-</v>
      </c>
      <c r="M139" s="2" t="str">
        <f t="shared" si="46"/>
        <v/>
      </c>
      <c r="N139" s="2" t="str">
        <f t="shared" si="47"/>
        <v>-</v>
      </c>
      <c r="O139" s="2" t="str">
        <f t="shared" si="48"/>
        <v/>
      </c>
      <c r="P139" s="2" t="str">
        <f t="shared" si="49"/>
        <v>-</v>
      </c>
      <c r="Q139" s="2" t="str">
        <f t="shared" si="50"/>
        <v/>
      </c>
      <c r="R139" s="2" t="str">
        <f t="shared" si="51"/>
        <v>-</v>
      </c>
      <c r="S139" s="2" t="str">
        <f t="shared" si="52"/>
        <v/>
      </c>
      <c r="T139" s="2" t="str">
        <f t="shared" si="53"/>
        <v>-</v>
      </c>
      <c r="U139" s="2" t="str">
        <f t="shared" si="54"/>
        <v>-</v>
      </c>
      <c r="V139" s="2" t="str">
        <f t="shared" si="55"/>
        <v>-</v>
      </c>
      <c r="W139" s="2" t="str">
        <f t="shared" si="56"/>
        <v>-</v>
      </c>
      <c r="X139" s="2" t="str">
        <f t="shared" si="57"/>
        <v>-</v>
      </c>
      <c r="Y139" s="2" t="str">
        <f t="shared" si="58"/>
        <v>-</v>
      </c>
      <c r="Z139" s="2" t="str">
        <f t="shared" si="59"/>
        <v>-</v>
      </c>
      <c r="AA139" s="2" t="str">
        <f t="shared" si="60"/>
        <v>-</v>
      </c>
      <c r="AB139" s="2" t="str">
        <f t="shared" si="61"/>
        <v>-</v>
      </c>
      <c r="AC139" s="2" t="str">
        <f t="shared" si="62"/>
        <v>-</v>
      </c>
    </row>
    <row r="140" spans="1:29" ht="144" customHeight="1" x14ac:dyDescent="0.25">
      <c r="A140" s="2"/>
      <c r="B140" s="2" t="str">
        <f t="shared" si="42"/>
        <v>NEVADA-Brown</v>
      </c>
      <c r="C140" s="2" t="str">
        <f>SUBSTITUTE(TRIM(D140&amp;_xlfn.XLOOKUP(F140,Colors!A:A,Colors!C:C,"ERROR",0))," ","")</f>
        <v>NEVADAMARRON</v>
      </c>
      <c r="D140" s="2" t="s">
        <v>81</v>
      </c>
      <c r="E140" s="2" t="s">
        <v>82</v>
      </c>
      <c r="F140" s="2" t="s">
        <v>216</v>
      </c>
      <c r="G140" s="14">
        <f>_xlfn.XLOOKUP(D140,Prices!A:A,Prices!C:C,"-")</f>
        <v>21.9</v>
      </c>
      <c r="H140" s="14">
        <f>_xlfn.XLOOKUP(D140,Prices!A:A,Prices!D:D,"-")</f>
        <v>54.9</v>
      </c>
      <c r="I140" s="2" t="s">
        <v>79</v>
      </c>
      <c r="J140" s="2" t="str">
        <f t="shared" si="43"/>
        <v>-</v>
      </c>
      <c r="K140" s="2" t="str">
        <f t="shared" si="44"/>
        <v>-</v>
      </c>
      <c r="L140" s="2" t="str">
        <f t="shared" si="45"/>
        <v>-</v>
      </c>
      <c r="M140" s="2" t="str">
        <f t="shared" si="46"/>
        <v/>
      </c>
      <c r="N140" s="2" t="str">
        <f t="shared" si="47"/>
        <v>-</v>
      </c>
      <c r="O140" s="2" t="str">
        <f t="shared" si="48"/>
        <v/>
      </c>
      <c r="P140" s="2" t="str">
        <f t="shared" si="49"/>
        <v>-</v>
      </c>
      <c r="Q140" s="2" t="str">
        <f t="shared" si="50"/>
        <v/>
      </c>
      <c r="R140" s="2" t="str">
        <f t="shared" si="51"/>
        <v>-</v>
      </c>
      <c r="S140" s="2" t="str">
        <f t="shared" si="52"/>
        <v/>
      </c>
      <c r="T140" s="2" t="str">
        <f t="shared" si="53"/>
        <v>-</v>
      </c>
      <c r="U140" s="2" t="str">
        <f t="shared" si="54"/>
        <v>-</v>
      </c>
      <c r="V140" s="2" t="str">
        <f t="shared" si="55"/>
        <v>-</v>
      </c>
      <c r="W140" s="2" t="str">
        <f t="shared" si="56"/>
        <v>-</v>
      </c>
      <c r="X140" s="2" t="str">
        <f t="shared" si="57"/>
        <v>-</v>
      </c>
      <c r="Y140" s="2" t="str">
        <f t="shared" si="58"/>
        <v>-</v>
      </c>
      <c r="Z140" s="2" t="str">
        <f t="shared" si="59"/>
        <v>-</v>
      </c>
      <c r="AA140" s="2" t="str">
        <f t="shared" si="60"/>
        <v>-</v>
      </c>
      <c r="AB140" s="2" t="str">
        <f t="shared" si="61"/>
        <v>-</v>
      </c>
      <c r="AC140" s="2" t="str">
        <f t="shared" si="62"/>
        <v>-</v>
      </c>
    </row>
    <row r="141" spans="1:29" ht="144" customHeight="1" x14ac:dyDescent="0.25">
      <c r="A141" s="2"/>
      <c r="B141" s="2" t="str">
        <f t="shared" si="42"/>
        <v>NEVADA-Charcoal (Waterproof)</v>
      </c>
      <c r="C141" s="2" t="str">
        <f>SUBSTITUTE(TRIM(D141&amp;_xlfn.XLOOKUP(F141,Colors!A:A,Colors!C:C,"ERROR",0))," ","")</f>
        <v>NEVADAWATERPROOF-ANTHRACITE</v>
      </c>
      <c r="D141" s="2" t="s">
        <v>81</v>
      </c>
      <c r="E141" s="2" t="s">
        <v>82</v>
      </c>
      <c r="F141" s="2" t="s">
        <v>223</v>
      </c>
      <c r="G141" s="14">
        <f>_xlfn.XLOOKUP(D141,Prices!A:A,Prices!C:C,"-")</f>
        <v>21.9</v>
      </c>
      <c r="H141" s="14">
        <f>_xlfn.XLOOKUP(D141,Prices!A:A,Prices!D:D,"-")</f>
        <v>54.9</v>
      </c>
      <c r="I141" s="2" t="s">
        <v>79</v>
      </c>
      <c r="J141" s="2" t="str">
        <f t="shared" si="43"/>
        <v>-</v>
      </c>
      <c r="K141" s="2" t="str">
        <f t="shared" si="44"/>
        <v>-</v>
      </c>
      <c r="L141" s="2" t="str">
        <f t="shared" si="45"/>
        <v>-</v>
      </c>
      <c r="M141" s="2" t="str">
        <f t="shared" si="46"/>
        <v/>
      </c>
      <c r="N141" s="2" t="str">
        <f t="shared" si="47"/>
        <v>-</v>
      </c>
      <c r="O141" s="2" t="str">
        <f t="shared" si="48"/>
        <v/>
      </c>
      <c r="P141" s="2" t="str">
        <f t="shared" si="49"/>
        <v>-</v>
      </c>
      <c r="Q141" s="2" t="str">
        <f t="shared" si="50"/>
        <v/>
      </c>
      <c r="R141" s="2" t="str">
        <f t="shared" si="51"/>
        <v>-</v>
      </c>
      <c r="S141" s="2" t="str">
        <f t="shared" si="52"/>
        <v/>
      </c>
      <c r="T141" s="2" t="str">
        <f t="shared" si="53"/>
        <v>-</v>
      </c>
      <c r="U141" s="2" t="str">
        <f t="shared" si="54"/>
        <v>-</v>
      </c>
      <c r="V141" s="2" t="str">
        <f t="shared" si="55"/>
        <v>-</v>
      </c>
      <c r="W141" s="2" t="str">
        <f t="shared" si="56"/>
        <v>-</v>
      </c>
      <c r="X141" s="2" t="str">
        <f t="shared" si="57"/>
        <v>-</v>
      </c>
      <c r="Y141" s="2" t="str">
        <f t="shared" si="58"/>
        <v>-</v>
      </c>
      <c r="Z141" s="2" t="str">
        <f t="shared" si="59"/>
        <v>-</v>
      </c>
      <c r="AA141" s="2" t="str">
        <f t="shared" si="60"/>
        <v>-</v>
      </c>
      <c r="AB141" s="2" t="str">
        <f t="shared" si="61"/>
        <v>-</v>
      </c>
      <c r="AC141" s="2" t="str">
        <f t="shared" si="62"/>
        <v>-</v>
      </c>
    </row>
    <row r="142" spans="1:29" ht="144" customHeight="1" x14ac:dyDescent="0.25">
      <c r="A142" s="2"/>
      <c r="B142" s="2" t="str">
        <f t="shared" si="42"/>
        <v>NEVADA-Washed Brown (Non_waterproof)</v>
      </c>
      <c r="C142" s="2" t="str">
        <f>SUBSTITUTE(TRIM(D142&amp;_xlfn.XLOOKUP(F142,Colors!A:A,Colors!C:C,"ERROR",0))," ","")</f>
        <v>NEVADAMARRONDELAVE</v>
      </c>
      <c r="D142" s="2" t="s">
        <v>81</v>
      </c>
      <c r="E142" s="2" t="s">
        <v>82</v>
      </c>
      <c r="F142" s="2" t="s">
        <v>222</v>
      </c>
      <c r="G142" s="14">
        <f>_xlfn.XLOOKUP(D142,Prices!A:A,Prices!C:C,"-")</f>
        <v>21.9</v>
      </c>
      <c r="H142" s="14">
        <f>_xlfn.XLOOKUP(D142,Prices!A:A,Prices!D:D,"-")</f>
        <v>54.9</v>
      </c>
      <c r="I142" s="2" t="s">
        <v>79</v>
      </c>
      <c r="J142" s="2" t="str">
        <f t="shared" si="43"/>
        <v>-</v>
      </c>
      <c r="K142" s="2" t="str">
        <f t="shared" si="44"/>
        <v>-</v>
      </c>
      <c r="L142" s="2" t="str">
        <f t="shared" si="45"/>
        <v>-</v>
      </c>
      <c r="M142" s="2" t="str">
        <f t="shared" si="46"/>
        <v/>
      </c>
      <c r="N142" s="2" t="str">
        <f t="shared" si="47"/>
        <v>-</v>
      </c>
      <c r="O142" s="2" t="str">
        <f t="shared" si="48"/>
        <v/>
      </c>
      <c r="P142" s="2" t="str">
        <f t="shared" si="49"/>
        <v>-</v>
      </c>
      <c r="Q142" s="2" t="str">
        <f t="shared" si="50"/>
        <v/>
      </c>
      <c r="R142" s="2" t="str">
        <f t="shared" si="51"/>
        <v>-</v>
      </c>
      <c r="S142" s="2" t="str">
        <f t="shared" si="52"/>
        <v/>
      </c>
      <c r="T142" s="2" t="str">
        <f t="shared" si="53"/>
        <v>-</v>
      </c>
      <c r="U142" s="2" t="str">
        <f t="shared" si="54"/>
        <v>-</v>
      </c>
      <c r="V142" s="2" t="str">
        <f t="shared" si="55"/>
        <v>-</v>
      </c>
      <c r="W142" s="2" t="str">
        <f t="shared" si="56"/>
        <v>-</v>
      </c>
      <c r="X142" s="2" t="str">
        <f t="shared" si="57"/>
        <v>-</v>
      </c>
      <c r="Y142" s="2" t="str">
        <f t="shared" si="58"/>
        <v>-</v>
      </c>
      <c r="Z142" s="2" t="str">
        <f t="shared" si="59"/>
        <v>-</v>
      </c>
      <c r="AA142" s="2" t="str">
        <f t="shared" si="60"/>
        <v>-</v>
      </c>
      <c r="AB142" s="2" t="str">
        <f t="shared" si="61"/>
        <v>-</v>
      </c>
      <c r="AC142" s="2" t="str">
        <f t="shared" si="62"/>
        <v>-</v>
      </c>
    </row>
    <row r="143" spans="1:29" ht="144" customHeight="1" x14ac:dyDescent="0.25">
      <c r="A143" s="2"/>
      <c r="B143" s="2" t="str">
        <f t="shared" si="42"/>
        <v>DAKOTA-Charcoal</v>
      </c>
      <c r="C143" s="2" t="str">
        <f>SUBSTITUTE(TRIM(D143&amp;_xlfn.XLOOKUP(F143,Colors!A:A,Colors!C:C,"ERROR",0))," ","")</f>
        <v>DAKOTAANTH</v>
      </c>
      <c r="D143" s="2" t="s">
        <v>83</v>
      </c>
      <c r="E143" s="2" t="s">
        <v>74</v>
      </c>
      <c r="F143" s="2" t="s">
        <v>181</v>
      </c>
      <c r="G143" s="14">
        <f>_xlfn.XLOOKUP(D143,Prices!A:A,Prices!C:C,"-")</f>
        <v>17.899999999999999</v>
      </c>
      <c r="H143" s="14">
        <f>_xlfn.XLOOKUP(D143,Prices!A:A,Prices!D:D,"-")</f>
        <v>44.9</v>
      </c>
      <c r="I143" s="2" t="s">
        <v>79</v>
      </c>
      <c r="J143" s="2" t="str">
        <f t="shared" si="43"/>
        <v>-</v>
      </c>
      <c r="K143" s="2" t="str">
        <f t="shared" si="44"/>
        <v>-</v>
      </c>
      <c r="L143" s="2" t="str">
        <f t="shared" si="45"/>
        <v>-</v>
      </c>
      <c r="M143" s="2" t="str">
        <f t="shared" si="46"/>
        <v/>
      </c>
      <c r="N143" s="2" t="str">
        <f t="shared" si="47"/>
        <v>-</v>
      </c>
      <c r="O143" s="2" t="str">
        <f t="shared" si="48"/>
        <v/>
      </c>
      <c r="P143" s="2" t="str">
        <f t="shared" si="49"/>
        <v>-</v>
      </c>
      <c r="Q143" s="2" t="str">
        <f t="shared" si="50"/>
        <v/>
      </c>
      <c r="R143" s="2" t="str">
        <f t="shared" si="51"/>
        <v>-</v>
      </c>
      <c r="S143" s="2" t="str">
        <f t="shared" si="52"/>
        <v/>
      </c>
      <c r="T143" s="2" t="str">
        <f t="shared" si="53"/>
        <v>-</v>
      </c>
      <c r="U143" s="2" t="str">
        <f t="shared" si="54"/>
        <v>-</v>
      </c>
      <c r="V143" s="2" t="str">
        <f t="shared" si="55"/>
        <v>-</v>
      </c>
      <c r="W143" s="2" t="str">
        <f t="shared" si="56"/>
        <v>-</v>
      </c>
      <c r="X143" s="2" t="str">
        <f t="shared" si="57"/>
        <v>-</v>
      </c>
      <c r="Y143" s="2" t="str">
        <f t="shared" si="58"/>
        <v>-</v>
      </c>
      <c r="Z143" s="2" t="str">
        <f t="shared" si="59"/>
        <v>-</v>
      </c>
      <c r="AA143" s="2" t="str">
        <f t="shared" si="60"/>
        <v>-</v>
      </c>
      <c r="AB143" s="2" t="str">
        <f t="shared" si="61"/>
        <v>-</v>
      </c>
      <c r="AC143" s="2" t="str">
        <f t="shared" si="62"/>
        <v>-</v>
      </c>
    </row>
    <row r="144" spans="1:29" ht="144" customHeight="1" x14ac:dyDescent="0.25">
      <c r="A144" s="2"/>
      <c r="B144" s="2" t="str">
        <f t="shared" si="42"/>
        <v>DAKOTA-Brown (Waterproof)</v>
      </c>
      <c r="C144" s="2" t="str">
        <f>SUBSTITUTE(TRIM(D144&amp;_xlfn.XLOOKUP(F144,Colors!A:A,Colors!C:C,"ERROR",0))," ","")</f>
        <v>DAKOTAWATERPROOF-MARRON</v>
      </c>
      <c r="D144" s="2" t="s">
        <v>83</v>
      </c>
      <c r="E144" s="2" t="s">
        <v>74</v>
      </c>
      <c r="F144" s="2" t="s">
        <v>221</v>
      </c>
      <c r="G144" s="14">
        <f>_xlfn.XLOOKUP(D144,Prices!A:A,Prices!C:C,"-")</f>
        <v>17.899999999999999</v>
      </c>
      <c r="H144" s="14">
        <f>_xlfn.XLOOKUP(D144,Prices!A:A,Prices!D:D,"-")</f>
        <v>44.9</v>
      </c>
      <c r="I144" s="2" t="s">
        <v>79</v>
      </c>
      <c r="J144" s="2" t="str">
        <f t="shared" si="43"/>
        <v>-</v>
      </c>
      <c r="K144" s="2" t="str">
        <f t="shared" si="44"/>
        <v>-</v>
      </c>
      <c r="L144" s="2" t="str">
        <f t="shared" si="45"/>
        <v>-</v>
      </c>
      <c r="M144" s="2" t="str">
        <f t="shared" si="46"/>
        <v/>
      </c>
      <c r="N144" s="2" t="str">
        <f t="shared" si="47"/>
        <v>-</v>
      </c>
      <c r="O144" s="2" t="str">
        <f t="shared" si="48"/>
        <v/>
      </c>
      <c r="P144" s="2" t="str">
        <f t="shared" si="49"/>
        <v>-</v>
      </c>
      <c r="Q144" s="2" t="str">
        <f t="shared" si="50"/>
        <v/>
      </c>
      <c r="R144" s="2" t="str">
        <f t="shared" si="51"/>
        <v>-</v>
      </c>
      <c r="S144" s="2" t="str">
        <f t="shared" si="52"/>
        <v/>
      </c>
      <c r="T144" s="2" t="str">
        <f t="shared" si="53"/>
        <v>-</v>
      </c>
      <c r="U144" s="2" t="str">
        <f t="shared" si="54"/>
        <v>-</v>
      </c>
      <c r="V144" s="2" t="str">
        <f t="shared" si="55"/>
        <v>-</v>
      </c>
      <c r="W144" s="2" t="str">
        <f t="shared" si="56"/>
        <v>-</v>
      </c>
      <c r="X144" s="2" t="str">
        <f t="shared" si="57"/>
        <v>-</v>
      </c>
      <c r="Y144" s="2" t="str">
        <f t="shared" si="58"/>
        <v>-</v>
      </c>
      <c r="Z144" s="2" t="str">
        <f t="shared" si="59"/>
        <v>-</v>
      </c>
      <c r="AA144" s="2" t="str">
        <f t="shared" si="60"/>
        <v>-</v>
      </c>
      <c r="AB144" s="2" t="str">
        <f t="shared" si="61"/>
        <v>-</v>
      </c>
      <c r="AC144" s="2" t="str">
        <f t="shared" si="62"/>
        <v>-</v>
      </c>
    </row>
    <row r="145" spans="1:29" ht="144" customHeight="1" x14ac:dyDescent="0.25">
      <c r="A145" s="2"/>
      <c r="B145" s="2" t="str">
        <f t="shared" si="42"/>
        <v>DAKOTA-Washed Brown (Non_waterproof)</v>
      </c>
      <c r="C145" s="2" t="str">
        <f>SUBSTITUTE(TRIM(D145&amp;_xlfn.XLOOKUP(F145,Colors!A:A,Colors!C:C,"ERROR",0))," ","")</f>
        <v>DAKOTAMARRONDELAVE</v>
      </c>
      <c r="D145" s="2" t="s">
        <v>83</v>
      </c>
      <c r="E145" s="2" t="s">
        <v>74</v>
      </c>
      <c r="F145" s="2" t="s">
        <v>222</v>
      </c>
      <c r="G145" s="14">
        <f>_xlfn.XLOOKUP(D145,Prices!A:A,Prices!C:C,"-")</f>
        <v>17.899999999999999</v>
      </c>
      <c r="H145" s="14">
        <f>_xlfn.XLOOKUP(D145,Prices!A:A,Prices!D:D,"-")</f>
        <v>44.9</v>
      </c>
      <c r="I145" s="2" t="s">
        <v>79</v>
      </c>
      <c r="J145" s="2" t="str">
        <f t="shared" si="43"/>
        <v>-</v>
      </c>
      <c r="K145" s="2" t="str">
        <f t="shared" si="44"/>
        <v>-</v>
      </c>
      <c r="L145" s="2" t="str">
        <f t="shared" si="45"/>
        <v>-</v>
      </c>
      <c r="M145" s="2" t="str">
        <f t="shared" si="46"/>
        <v/>
      </c>
      <c r="N145" s="2" t="str">
        <f t="shared" si="47"/>
        <v>-</v>
      </c>
      <c r="O145" s="2" t="str">
        <f t="shared" si="48"/>
        <v/>
      </c>
      <c r="P145" s="2" t="str">
        <f t="shared" si="49"/>
        <v>-</v>
      </c>
      <c r="Q145" s="2" t="str">
        <f t="shared" si="50"/>
        <v/>
      </c>
      <c r="R145" s="2" t="str">
        <f t="shared" si="51"/>
        <v>-</v>
      </c>
      <c r="S145" s="2" t="str">
        <f t="shared" si="52"/>
        <v/>
      </c>
      <c r="T145" s="2" t="str">
        <f t="shared" si="53"/>
        <v>-</v>
      </c>
      <c r="U145" s="2" t="str">
        <f t="shared" si="54"/>
        <v>-</v>
      </c>
      <c r="V145" s="2" t="str">
        <f t="shared" si="55"/>
        <v>-</v>
      </c>
      <c r="W145" s="2" t="str">
        <f t="shared" si="56"/>
        <v>-</v>
      </c>
      <c r="X145" s="2" t="str">
        <f t="shared" si="57"/>
        <v>-</v>
      </c>
      <c r="Y145" s="2" t="str">
        <f t="shared" si="58"/>
        <v>-</v>
      </c>
      <c r="Z145" s="2" t="str">
        <f t="shared" si="59"/>
        <v>-</v>
      </c>
      <c r="AA145" s="2" t="str">
        <f t="shared" si="60"/>
        <v>-</v>
      </c>
      <c r="AB145" s="2" t="str">
        <f t="shared" si="61"/>
        <v>-</v>
      </c>
      <c r="AC145" s="2" t="str">
        <f t="shared" si="62"/>
        <v>-</v>
      </c>
    </row>
    <row r="146" spans="1:29" ht="144" customHeight="1" x14ac:dyDescent="0.25">
      <c r="A146" s="2"/>
      <c r="B146" s="2" t="str">
        <f t="shared" si="42"/>
        <v>KAIRAN-Black</v>
      </c>
      <c r="C146" s="2" t="str">
        <f>SUBSTITUTE(TRIM(D146&amp;_xlfn.XLOOKUP(F146,Colors!A:A,Colors!C:C,"ERROR",0))," ","")</f>
        <v>KAIRANNOIR</v>
      </c>
      <c r="D146" s="2" t="s">
        <v>84</v>
      </c>
      <c r="E146" s="2" t="s">
        <v>85</v>
      </c>
      <c r="F146" s="2" t="s">
        <v>105</v>
      </c>
      <c r="G146" s="14">
        <f>_xlfn.XLOOKUP(D146,Prices!A:A,Prices!C:C,"-")</f>
        <v>16.899999999999999</v>
      </c>
      <c r="H146" s="14">
        <f>_xlfn.XLOOKUP(D146,Prices!A:A,Prices!D:D,"-")</f>
        <v>39.9</v>
      </c>
      <c r="I146" s="2" t="s">
        <v>16</v>
      </c>
      <c r="J146" s="2" t="str">
        <f t="shared" si="43"/>
        <v>-</v>
      </c>
      <c r="K146" s="2" t="str">
        <f t="shared" si="44"/>
        <v>-</v>
      </c>
      <c r="L146" s="2" t="str">
        <f t="shared" si="45"/>
        <v>-</v>
      </c>
      <c r="M146" s="2" t="str">
        <f t="shared" si="46"/>
        <v/>
      </c>
      <c r="N146" s="2" t="str">
        <f t="shared" si="47"/>
        <v>-</v>
      </c>
      <c r="O146" s="2" t="str">
        <f t="shared" si="48"/>
        <v/>
      </c>
      <c r="P146" s="2" t="str">
        <f t="shared" si="49"/>
        <v>-</v>
      </c>
      <c r="Q146" s="2" t="str">
        <f t="shared" si="50"/>
        <v/>
      </c>
      <c r="R146" s="2" t="str">
        <f t="shared" si="51"/>
        <v>-</v>
      </c>
      <c r="S146" s="2" t="str">
        <f t="shared" si="52"/>
        <v>-</v>
      </c>
      <c r="T146" s="2" t="str">
        <f t="shared" si="53"/>
        <v>-</v>
      </c>
      <c r="U146" s="2" t="str">
        <f t="shared" si="54"/>
        <v>-</v>
      </c>
      <c r="V146" s="2" t="str">
        <f t="shared" si="55"/>
        <v>-</v>
      </c>
      <c r="W146" s="2" t="str">
        <f t="shared" si="56"/>
        <v>-</v>
      </c>
      <c r="X146" s="2" t="str">
        <f t="shared" si="57"/>
        <v>-</v>
      </c>
      <c r="Y146" s="2" t="str">
        <f t="shared" si="58"/>
        <v>-</v>
      </c>
      <c r="Z146" s="2" t="str">
        <f t="shared" si="59"/>
        <v>-</v>
      </c>
      <c r="AA146" s="2" t="str">
        <f t="shared" si="60"/>
        <v>-</v>
      </c>
      <c r="AB146" s="2" t="str">
        <f t="shared" si="61"/>
        <v>-</v>
      </c>
      <c r="AC146" s="2" t="str">
        <f t="shared" si="62"/>
        <v>-</v>
      </c>
    </row>
    <row r="147" spans="1:29" ht="144" customHeight="1" x14ac:dyDescent="0.25">
      <c r="A147" s="2"/>
      <c r="B147" s="2" t="str">
        <f t="shared" si="42"/>
        <v>KAIRAN-Brown</v>
      </c>
      <c r="C147" s="2" t="str">
        <f>SUBSTITUTE(TRIM(D147&amp;_xlfn.XLOOKUP(F147,Colors!A:A,Colors!C:C,"ERROR",0))," ","")</f>
        <v>KAIRANMARRON</v>
      </c>
      <c r="D147" s="2" t="s">
        <v>84</v>
      </c>
      <c r="E147" s="2" t="s">
        <v>85</v>
      </c>
      <c r="F147" s="2" t="s">
        <v>216</v>
      </c>
      <c r="G147" s="14">
        <f>_xlfn.XLOOKUP(D147,Prices!A:A,Prices!C:C,"-")</f>
        <v>16.899999999999999</v>
      </c>
      <c r="H147" s="14">
        <f>_xlfn.XLOOKUP(D147,Prices!A:A,Prices!D:D,"-")</f>
        <v>39.9</v>
      </c>
      <c r="I147" s="2" t="s">
        <v>16</v>
      </c>
      <c r="J147" s="2" t="str">
        <f t="shared" si="43"/>
        <v>-</v>
      </c>
      <c r="K147" s="2" t="str">
        <f t="shared" si="44"/>
        <v>-</v>
      </c>
      <c r="L147" s="2" t="str">
        <f t="shared" si="45"/>
        <v>-</v>
      </c>
      <c r="M147" s="2" t="str">
        <f t="shared" si="46"/>
        <v/>
      </c>
      <c r="N147" s="2" t="str">
        <f t="shared" si="47"/>
        <v>-</v>
      </c>
      <c r="O147" s="2" t="str">
        <f t="shared" si="48"/>
        <v/>
      </c>
      <c r="P147" s="2" t="str">
        <f t="shared" si="49"/>
        <v>-</v>
      </c>
      <c r="Q147" s="2" t="str">
        <f t="shared" si="50"/>
        <v/>
      </c>
      <c r="R147" s="2" t="str">
        <f t="shared" si="51"/>
        <v>-</v>
      </c>
      <c r="S147" s="2" t="str">
        <f t="shared" si="52"/>
        <v>-</v>
      </c>
      <c r="T147" s="2" t="str">
        <f t="shared" si="53"/>
        <v>-</v>
      </c>
      <c r="U147" s="2" t="str">
        <f t="shared" si="54"/>
        <v>-</v>
      </c>
      <c r="V147" s="2" t="str">
        <f t="shared" si="55"/>
        <v>-</v>
      </c>
      <c r="W147" s="2" t="str">
        <f t="shared" si="56"/>
        <v>-</v>
      </c>
      <c r="X147" s="2" t="str">
        <f t="shared" si="57"/>
        <v>-</v>
      </c>
      <c r="Y147" s="2" t="str">
        <f t="shared" si="58"/>
        <v>-</v>
      </c>
      <c r="Z147" s="2" t="str">
        <f t="shared" si="59"/>
        <v>-</v>
      </c>
      <c r="AA147" s="2" t="str">
        <f t="shared" si="60"/>
        <v>-</v>
      </c>
      <c r="AB147" s="2" t="str">
        <f t="shared" si="61"/>
        <v>-</v>
      </c>
      <c r="AC147" s="2" t="str">
        <f t="shared" si="62"/>
        <v>-</v>
      </c>
    </row>
    <row r="148" spans="1:29" ht="144" customHeight="1" x14ac:dyDescent="0.25">
      <c r="A148" s="2"/>
      <c r="B148" s="2" t="str">
        <f t="shared" si="42"/>
        <v>MAC LORCA-Grey</v>
      </c>
      <c r="C148" s="2" t="str">
        <f>SUBSTITUTE(TRIM(D148&amp;_xlfn.XLOOKUP(F148,Colors!A:A,Colors!C:C,"ERROR",0))," ","")</f>
        <v>MACLORCAGRIS</v>
      </c>
      <c r="D148" s="2" t="s">
        <v>86</v>
      </c>
      <c r="E148" s="2" t="s">
        <v>87</v>
      </c>
      <c r="F148" s="2" t="s">
        <v>53</v>
      </c>
      <c r="G148" s="14">
        <f>_xlfn.XLOOKUP(D148,Prices!A:A,Prices!C:C,"-")</f>
        <v>24.9</v>
      </c>
      <c r="H148" s="14">
        <f>_xlfn.XLOOKUP(D148,Prices!A:A,Prices!D:D,"-")</f>
        <v>64.900000000000006</v>
      </c>
      <c r="I148" s="2" t="s">
        <v>16</v>
      </c>
      <c r="J148" s="2" t="str">
        <f t="shared" si="43"/>
        <v>-</v>
      </c>
      <c r="K148" s="2" t="str">
        <f t="shared" si="44"/>
        <v>-</v>
      </c>
      <c r="L148" s="2" t="str">
        <f t="shared" si="45"/>
        <v>-</v>
      </c>
      <c r="M148" s="2" t="str">
        <f t="shared" si="46"/>
        <v/>
      </c>
      <c r="N148" s="2" t="str">
        <f t="shared" si="47"/>
        <v>-</v>
      </c>
      <c r="O148" s="2" t="str">
        <f t="shared" si="48"/>
        <v/>
      </c>
      <c r="P148" s="2" t="str">
        <f t="shared" si="49"/>
        <v>-</v>
      </c>
      <c r="Q148" s="2" t="str">
        <f t="shared" si="50"/>
        <v/>
      </c>
      <c r="R148" s="2" t="str">
        <f t="shared" si="51"/>
        <v>-</v>
      </c>
      <c r="S148" s="2" t="str">
        <f t="shared" si="52"/>
        <v>-</v>
      </c>
      <c r="T148" s="2" t="str">
        <f t="shared" si="53"/>
        <v>-</v>
      </c>
      <c r="U148" s="2" t="str">
        <f t="shared" si="54"/>
        <v>-</v>
      </c>
      <c r="V148" s="2" t="str">
        <f t="shared" si="55"/>
        <v>-</v>
      </c>
      <c r="W148" s="2" t="str">
        <f t="shared" si="56"/>
        <v>-</v>
      </c>
      <c r="X148" s="2" t="str">
        <f t="shared" si="57"/>
        <v>-</v>
      </c>
      <c r="Y148" s="2" t="str">
        <f t="shared" si="58"/>
        <v>-</v>
      </c>
      <c r="Z148" s="2" t="str">
        <f t="shared" si="59"/>
        <v>-</v>
      </c>
      <c r="AA148" s="2" t="str">
        <f t="shared" si="60"/>
        <v>-</v>
      </c>
      <c r="AB148" s="2" t="str">
        <f t="shared" si="61"/>
        <v>-</v>
      </c>
      <c r="AC148" s="2" t="str">
        <f t="shared" si="62"/>
        <v>-</v>
      </c>
    </row>
    <row r="149" spans="1:29" ht="144" customHeight="1" x14ac:dyDescent="0.25">
      <c r="A149" s="2"/>
      <c r="B149" s="2" t="str">
        <f t="shared" si="42"/>
        <v>MAC LORCA-Charcoal</v>
      </c>
      <c r="C149" s="2" t="str">
        <f>SUBSTITUTE(TRIM(D149&amp;_xlfn.XLOOKUP(F149,Colors!A:A,Colors!C:C,"ERROR",0))," ","")</f>
        <v>MACLORCAANTH</v>
      </c>
      <c r="D149" s="2" t="s">
        <v>86</v>
      </c>
      <c r="E149" s="2" t="s">
        <v>87</v>
      </c>
      <c r="F149" s="2" t="s">
        <v>181</v>
      </c>
      <c r="G149" s="14">
        <f>_xlfn.XLOOKUP(D149,Prices!A:A,Prices!C:C,"-")</f>
        <v>24.9</v>
      </c>
      <c r="H149" s="14">
        <f>_xlfn.XLOOKUP(D149,Prices!A:A,Prices!D:D,"-")</f>
        <v>64.900000000000006</v>
      </c>
      <c r="I149" s="2" t="s">
        <v>16</v>
      </c>
      <c r="J149" s="2" t="str">
        <f t="shared" si="43"/>
        <v>-</v>
      </c>
      <c r="K149" s="2" t="str">
        <f t="shared" si="44"/>
        <v>-</v>
      </c>
      <c r="L149" s="2" t="str">
        <f t="shared" si="45"/>
        <v>-</v>
      </c>
      <c r="M149" s="2" t="str">
        <f t="shared" si="46"/>
        <v/>
      </c>
      <c r="N149" s="2" t="str">
        <f t="shared" si="47"/>
        <v>-</v>
      </c>
      <c r="O149" s="2" t="str">
        <f t="shared" si="48"/>
        <v/>
      </c>
      <c r="P149" s="2" t="str">
        <f t="shared" si="49"/>
        <v>-</v>
      </c>
      <c r="Q149" s="2" t="str">
        <f t="shared" si="50"/>
        <v/>
      </c>
      <c r="R149" s="2" t="str">
        <f t="shared" si="51"/>
        <v>-</v>
      </c>
      <c r="S149" s="2" t="str">
        <f t="shared" si="52"/>
        <v>-</v>
      </c>
      <c r="T149" s="2" t="str">
        <f t="shared" si="53"/>
        <v>-</v>
      </c>
      <c r="U149" s="2" t="str">
        <f t="shared" si="54"/>
        <v>-</v>
      </c>
      <c r="V149" s="2" t="str">
        <f t="shared" si="55"/>
        <v>-</v>
      </c>
      <c r="W149" s="2" t="str">
        <f t="shared" si="56"/>
        <v>-</v>
      </c>
      <c r="X149" s="2" t="str">
        <f t="shared" si="57"/>
        <v>-</v>
      </c>
      <c r="Y149" s="2" t="str">
        <f t="shared" si="58"/>
        <v>-</v>
      </c>
      <c r="Z149" s="2" t="str">
        <f t="shared" si="59"/>
        <v>-</v>
      </c>
      <c r="AA149" s="2" t="str">
        <f t="shared" si="60"/>
        <v>-</v>
      </c>
      <c r="AB149" s="2" t="str">
        <f t="shared" si="61"/>
        <v>-</v>
      </c>
      <c r="AC149" s="2" t="str">
        <f t="shared" si="62"/>
        <v>-</v>
      </c>
    </row>
    <row r="150" spans="1:29" ht="144" customHeight="1" x14ac:dyDescent="0.25">
      <c r="A150" s="2"/>
      <c r="B150" s="2" t="str">
        <f t="shared" si="42"/>
        <v>MAC LORCA-Green</v>
      </c>
      <c r="C150" s="2" t="str">
        <f>SUBSTITUTE(TRIM(D150&amp;_xlfn.XLOOKUP(F150,Colors!A:A,Colors!C:C,"ERROR",0))," ","")</f>
        <v>MACLORCAVERT</v>
      </c>
      <c r="D150" s="2" t="s">
        <v>86</v>
      </c>
      <c r="E150" s="2" t="s">
        <v>87</v>
      </c>
      <c r="F150" s="2" t="s">
        <v>215</v>
      </c>
      <c r="G150" s="14">
        <f>_xlfn.XLOOKUP(D150,Prices!A:A,Prices!C:C,"-")</f>
        <v>24.9</v>
      </c>
      <c r="H150" s="14">
        <f>_xlfn.XLOOKUP(D150,Prices!A:A,Prices!D:D,"-")</f>
        <v>64.900000000000006</v>
      </c>
      <c r="I150" s="2" t="s">
        <v>16</v>
      </c>
      <c r="J150" s="2" t="str">
        <f t="shared" si="43"/>
        <v>-</v>
      </c>
      <c r="K150" s="2" t="str">
        <f t="shared" si="44"/>
        <v>-</v>
      </c>
      <c r="L150" s="2" t="str">
        <f t="shared" si="45"/>
        <v>-</v>
      </c>
      <c r="M150" s="2" t="str">
        <f t="shared" si="46"/>
        <v/>
      </c>
      <c r="N150" s="2" t="str">
        <f t="shared" si="47"/>
        <v>-</v>
      </c>
      <c r="O150" s="2" t="str">
        <f t="shared" si="48"/>
        <v/>
      </c>
      <c r="P150" s="2" t="str">
        <f t="shared" si="49"/>
        <v>-</v>
      </c>
      <c r="Q150" s="2" t="str">
        <f t="shared" si="50"/>
        <v/>
      </c>
      <c r="R150" s="2" t="str">
        <f t="shared" si="51"/>
        <v>-</v>
      </c>
      <c r="S150" s="2" t="str">
        <f t="shared" si="52"/>
        <v>-</v>
      </c>
      <c r="T150" s="2" t="str">
        <f t="shared" si="53"/>
        <v>-</v>
      </c>
      <c r="U150" s="2" t="str">
        <f t="shared" si="54"/>
        <v>-</v>
      </c>
      <c r="V150" s="2" t="str">
        <f t="shared" si="55"/>
        <v>-</v>
      </c>
      <c r="W150" s="2" t="str">
        <f t="shared" si="56"/>
        <v>-</v>
      </c>
      <c r="X150" s="2" t="str">
        <f t="shared" si="57"/>
        <v>-</v>
      </c>
      <c r="Y150" s="2" t="str">
        <f t="shared" si="58"/>
        <v>-</v>
      </c>
      <c r="Z150" s="2" t="str">
        <f t="shared" si="59"/>
        <v>-</v>
      </c>
      <c r="AA150" s="2" t="str">
        <f t="shared" si="60"/>
        <v>-</v>
      </c>
      <c r="AB150" s="2" t="str">
        <f t="shared" si="61"/>
        <v>-</v>
      </c>
      <c r="AC150" s="2" t="str">
        <f t="shared" si="62"/>
        <v>-</v>
      </c>
    </row>
    <row r="151" spans="1:29" ht="144" customHeight="1" x14ac:dyDescent="0.25">
      <c r="A151" s="2"/>
      <c r="B151" s="2" t="str">
        <f t="shared" si="42"/>
        <v>MAC LORCA-Brown</v>
      </c>
      <c r="C151" s="2" t="str">
        <f>SUBSTITUTE(TRIM(D151&amp;_xlfn.XLOOKUP(F151,Colors!A:A,Colors!C:C,"ERROR",0))," ","")</f>
        <v>MACLORCAMARRON</v>
      </c>
      <c r="D151" s="2" t="s">
        <v>86</v>
      </c>
      <c r="E151" s="2" t="s">
        <v>87</v>
      </c>
      <c r="F151" s="2" t="s">
        <v>216</v>
      </c>
      <c r="G151" s="14">
        <f>_xlfn.XLOOKUP(D151,Prices!A:A,Prices!C:C,"-")</f>
        <v>24.9</v>
      </c>
      <c r="H151" s="14">
        <f>_xlfn.XLOOKUP(D151,Prices!A:A,Prices!D:D,"-")</f>
        <v>64.900000000000006</v>
      </c>
      <c r="I151" s="2" t="s">
        <v>16</v>
      </c>
      <c r="J151" s="2" t="str">
        <f t="shared" si="43"/>
        <v>-</v>
      </c>
      <c r="K151" s="2" t="str">
        <f t="shared" si="44"/>
        <v>-</v>
      </c>
      <c r="L151" s="2" t="str">
        <f t="shared" si="45"/>
        <v>-</v>
      </c>
      <c r="M151" s="2" t="str">
        <f t="shared" si="46"/>
        <v/>
      </c>
      <c r="N151" s="2" t="str">
        <f t="shared" si="47"/>
        <v>-</v>
      </c>
      <c r="O151" s="2" t="str">
        <f t="shared" si="48"/>
        <v/>
      </c>
      <c r="P151" s="2" t="str">
        <f t="shared" si="49"/>
        <v>-</v>
      </c>
      <c r="Q151" s="2" t="str">
        <f t="shared" si="50"/>
        <v/>
      </c>
      <c r="R151" s="2" t="str">
        <f t="shared" si="51"/>
        <v>-</v>
      </c>
      <c r="S151" s="2" t="str">
        <f t="shared" si="52"/>
        <v>-</v>
      </c>
      <c r="T151" s="2" t="str">
        <f t="shared" si="53"/>
        <v>-</v>
      </c>
      <c r="U151" s="2" t="str">
        <f t="shared" si="54"/>
        <v>-</v>
      </c>
      <c r="V151" s="2" t="str">
        <f t="shared" si="55"/>
        <v>-</v>
      </c>
      <c r="W151" s="2" t="str">
        <f t="shared" si="56"/>
        <v>-</v>
      </c>
      <c r="X151" s="2" t="str">
        <f t="shared" si="57"/>
        <v>-</v>
      </c>
      <c r="Y151" s="2" t="str">
        <f t="shared" si="58"/>
        <v>-</v>
      </c>
      <c r="Z151" s="2" t="str">
        <f t="shared" si="59"/>
        <v>-</v>
      </c>
      <c r="AA151" s="2" t="str">
        <f t="shared" si="60"/>
        <v>-</v>
      </c>
      <c r="AB151" s="2" t="str">
        <f t="shared" si="61"/>
        <v>-</v>
      </c>
      <c r="AC151" s="2" t="str">
        <f t="shared" si="62"/>
        <v>-</v>
      </c>
    </row>
    <row r="152" spans="1:29" ht="144" customHeight="1" x14ac:dyDescent="0.25">
      <c r="A152" s="2"/>
      <c r="B152" s="2" t="str">
        <f t="shared" si="42"/>
        <v>MAC TUCKER-Brown</v>
      </c>
      <c r="C152" s="2" t="str">
        <f>SUBSTITUTE(TRIM(D152&amp;_xlfn.XLOOKUP(F152,Colors!A:A,Colors!C:C,"ERROR",0))," ","")</f>
        <v>MACTUCKERMARRON</v>
      </c>
      <c r="D152" s="2" t="s">
        <v>88</v>
      </c>
      <c r="E152" s="2" t="s">
        <v>87</v>
      </c>
      <c r="F152" s="2" t="s">
        <v>216</v>
      </c>
      <c r="G152" s="14">
        <f>_xlfn.XLOOKUP(D152,Prices!A:A,Prices!C:C,"-")</f>
        <v>24.9</v>
      </c>
      <c r="H152" s="14">
        <f>_xlfn.XLOOKUP(D152,Prices!A:A,Prices!D:D,"-")</f>
        <v>64.900000000000006</v>
      </c>
      <c r="I152" s="2" t="s">
        <v>16</v>
      </c>
      <c r="J152" s="2" t="str">
        <f t="shared" si="43"/>
        <v>-</v>
      </c>
      <c r="K152" s="2" t="str">
        <f t="shared" si="44"/>
        <v>-</v>
      </c>
      <c r="L152" s="2" t="str">
        <f t="shared" si="45"/>
        <v>-</v>
      </c>
      <c r="M152" s="2" t="str">
        <f t="shared" si="46"/>
        <v/>
      </c>
      <c r="N152" s="2" t="str">
        <f t="shared" si="47"/>
        <v>-</v>
      </c>
      <c r="O152" s="2" t="str">
        <f t="shared" si="48"/>
        <v/>
      </c>
      <c r="P152" s="2" t="str">
        <f t="shared" si="49"/>
        <v>-</v>
      </c>
      <c r="Q152" s="2" t="str">
        <f t="shared" si="50"/>
        <v/>
      </c>
      <c r="R152" s="2" t="str">
        <f t="shared" si="51"/>
        <v>-</v>
      </c>
      <c r="S152" s="2" t="str">
        <f t="shared" si="52"/>
        <v>-</v>
      </c>
      <c r="T152" s="2" t="str">
        <f t="shared" si="53"/>
        <v>-</v>
      </c>
      <c r="U152" s="2" t="str">
        <f t="shared" si="54"/>
        <v>-</v>
      </c>
      <c r="V152" s="2" t="str">
        <f t="shared" si="55"/>
        <v>-</v>
      </c>
      <c r="W152" s="2" t="str">
        <f t="shared" si="56"/>
        <v>-</v>
      </c>
      <c r="X152" s="2" t="str">
        <f t="shared" si="57"/>
        <v>-</v>
      </c>
      <c r="Y152" s="2" t="str">
        <f t="shared" si="58"/>
        <v>-</v>
      </c>
      <c r="Z152" s="2" t="str">
        <f t="shared" si="59"/>
        <v>-</v>
      </c>
      <c r="AA152" s="2" t="str">
        <f t="shared" si="60"/>
        <v>-</v>
      </c>
      <c r="AB152" s="2" t="str">
        <f t="shared" si="61"/>
        <v>-</v>
      </c>
      <c r="AC152" s="2" t="str">
        <f t="shared" si="62"/>
        <v>-</v>
      </c>
    </row>
    <row r="153" spans="1:29" ht="144" customHeight="1" x14ac:dyDescent="0.25">
      <c r="A153" s="2"/>
      <c r="B153" s="2" t="str">
        <f t="shared" si="42"/>
        <v>MAC TUCKER-Black</v>
      </c>
      <c r="C153" s="2" t="str">
        <f>SUBSTITUTE(TRIM(D153&amp;_xlfn.XLOOKUP(F153,Colors!A:A,Colors!C:C,"ERROR",0))," ","")</f>
        <v>MACTUCKERNOIR</v>
      </c>
      <c r="D153" s="2" t="s">
        <v>88</v>
      </c>
      <c r="E153" s="2" t="s">
        <v>87</v>
      </c>
      <c r="F153" s="2" t="s">
        <v>105</v>
      </c>
      <c r="G153" s="14">
        <f>_xlfn.XLOOKUP(D153,Prices!A:A,Prices!C:C,"-")</f>
        <v>24.9</v>
      </c>
      <c r="H153" s="14">
        <f>_xlfn.XLOOKUP(D153,Prices!A:A,Prices!D:D,"-")</f>
        <v>64.900000000000006</v>
      </c>
      <c r="I153" s="2" t="s">
        <v>16</v>
      </c>
      <c r="J153" s="2" t="str">
        <f t="shared" si="43"/>
        <v>-</v>
      </c>
      <c r="K153" s="2" t="str">
        <f t="shared" si="44"/>
        <v>-</v>
      </c>
      <c r="L153" s="2" t="str">
        <f t="shared" si="45"/>
        <v>-</v>
      </c>
      <c r="M153" s="2" t="str">
        <f t="shared" si="46"/>
        <v/>
      </c>
      <c r="N153" s="2" t="str">
        <f t="shared" si="47"/>
        <v>-</v>
      </c>
      <c r="O153" s="2" t="str">
        <f t="shared" si="48"/>
        <v/>
      </c>
      <c r="P153" s="2" t="str">
        <f t="shared" si="49"/>
        <v>-</v>
      </c>
      <c r="Q153" s="2" t="str">
        <f t="shared" si="50"/>
        <v/>
      </c>
      <c r="R153" s="2" t="str">
        <f t="shared" si="51"/>
        <v>-</v>
      </c>
      <c r="S153" s="2" t="str">
        <f t="shared" si="52"/>
        <v>-</v>
      </c>
      <c r="T153" s="2" t="str">
        <f t="shared" si="53"/>
        <v>-</v>
      </c>
      <c r="U153" s="2" t="str">
        <f t="shared" si="54"/>
        <v>-</v>
      </c>
      <c r="V153" s="2" t="str">
        <f t="shared" si="55"/>
        <v>-</v>
      </c>
      <c r="W153" s="2" t="str">
        <f t="shared" si="56"/>
        <v>-</v>
      </c>
      <c r="X153" s="2" t="str">
        <f t="shared" si="57"/>
        <v>-</v>
      </c>
      <c r="Y153" s="2" t="str">
        <f t="shared" si="58"/>
        <v>-</v>
      </c>
      <c r="Z153" s="2" t="str">
        <f t="shared" si="59"/>
        <v>-</v>
      </c>
      <c r="AA153" s="2" t="str">
        <f t="shared" si="60"/>
        <v>-</v>
      </c>
      <c r="AB153" s="2" t="str">
        <f t="shared" si="61"/>
        <v>-</v>
      </c>
      <c r="AC153" s="2" t="str">
        <f t="shared" si="62"/>
        <v>-</v>
      </c>
    </row>
    <row r="154" spans="1:29" ht="144" customHeight="1" x14ac:dyDescent="0.25">
      <c r="A154" s="2"/>
      <c r="B154" s="2" t="str">
        <f t="shared" si="42"/>
        <v>MAC COY-Green</v>
      </c>
      <c r="C154" s="2" t="str">
        <f>SUBSTITUTE(TRIM(D154&amp;_xlfn.XLOOKUP(F154,Colors!A:A,Colors!C:C,"ERROR",0))," ","")</f>
        <v>MACCOYVERT</v>
      </c>
      <c r="D154" s="2" t="s">
        <v>89</v>
      </c>
      <c r="E154" s="2" t="s">
        <v>87</v>
      </c>
      <c r="F154" s="2" t="s">
        <v>215</v>
      </c>
      <c r="G154" s="14">
        <f>_xlfn.XLOOKUP(D154,Prices!A:A,Prices!C:C,"-")</f>
        <v>21.9</v>
      </c>
      <c r="H154" s="14">
        <f>_xlfn.XLOOKUP(D154,Prices!A:A,Prices!D:D,"-")</f>
        <v>59.9</v>
      </c>
      <c r="I154" s="2" t="s">
        <v>16</v>
      </c>
      <c r="J154" s="2" t="str">
        <f t="shared" si="43"/>
        <v>-</v>
      </c>
      <c r="K154" s="2" t="str">
        <f t="shared" si="44"/>
        <v>-</v>
      </c>
      <c r="L154" s="2" t="str">
        <f t="shared" si="45"/>
        <v>-</v>
      </c>
      <c r="M154" s="2" t="str">
        <f t="shared" si="46"/>
        <v/>
      </c>
      <c r="N154" s="2" t="str">
        <f t="shared" si="47"/>
        <v>-</v>
      </c>
      <c r="O154" s="2" t="str">
        <f t="shared" si="48"/>
        <v/>
      </c>
      <c r="P154" s="2" t="str">
        <f t="shared" si="49"/>
        <v>-</v>
      </c>
      <c r="Q154" s="2" t="str">
        <f t="shared" si="50"/>
        <v/>
      </c>
      <c r="R154" s="2" t="str">
        <f t="shared" si="51"/>
        <v>-</v>
      </c>
      <c r="S154" s="2" t="str">
        <f t="shared" si="52"/>
        <v>-</v>
      </c>
      <c r="T154" s="2" t="str">
        <f t="shared" si="53"/>
        <v>-</v>
      </c>
      <c r="U154" s="2" t="str">
        <f t="shared" si="54"/>
        <v>-</v>
      </c>
      <c r="V154" s="2" t="str">
        <f t="shared" si="55"/>
        <v>-</v>
      </c>
      <c r="W154" s="2" t="str">
        <f t="shared" si="56"/>
        <v>-</v>
      </c>
      <c r="X154" s="2" t="str">
        <f t="shared" si="57"/>
        <v>-</v>
      </c>
      <c r="Y154" s="2" t="str">
        <f t="shared" si="58"/>
        <v>-</v>
      </c>
      <c r="Z154" s="2" t="str">
        <f t="shared" si="59"/>
        <v>-</v>
      </c>
      <c r="AA154" s="2" t="str">
        <f t="shared" si="60"/>
        <v>-</v>
      </c>
      <c r="AB154" s="2" t="str">
        <f t="shared" si="61"/>
        <v>-</v>
      </c>
      <c r="AC154" s="2" t="str">
        <f t="shared" si="62"/>
        <v>-</v>
      </c>
    </row>
    <row r="155" spans="1:29" ht="144" customHeight="1" x14ac:dyDescent="0.25">
      <c r="A155" s="2"/>
      <c r="B155" s="2" t="str">
        <f t="shared" si="42"/>
        <v>MAC COY-Navy</v>
      </c>
      <c r="C155" s="2" t="str">
        <f>SUBSTITUTE(TRIM(D155&amp;_xlfn.XLOOKUP(F155,Colors!A:A,Colors!C:C,"ERROR",0))," ","")</f>
        <v>MACCOYMARINE</v>
      </c>
      <c r="D155" s="2" t="s">
        <v>89</v>
      </c>
      <c r="E155" s="2" t="s">
        <v>87</v>
      </c>
      <c r="F155" s="2" t="s">
        <v>69</v>
      </c>
      <c r="G155" s="14">
        <f>_xlfn.XLOOKUP(D155,Prices!A:A,Prices!C:C,"-")</f>
        <v>21.9</v>
      </c>
      <c r="H155" s="14">
        <f>_xlfn.XLOOKUP(D155,Prices!A:A,Prices!D:D,"-")</f>
        <v>59.9</v>
      </c>
      <c r="I155" s="2" t="s">
        <v>16</v>
      </c>
      <c r="J155" s="2" t="str">
        <f t="shared" si="43"/>
        <v>-</v>
      </c>
      <c r="K155" s="2" t="str">
        <f t="shared" si="44"/>
        <v>-</v>
      </c>
      <c r="L155" s="2" t="str">
        <f t="shared" si="45"/>
        <v>-</v>
      </c>
      <c r="M155" s="2" t="str">
        <f t="shared" si="46"/>
        <v/>
      </c>
      <c r="N155" s="2" t="str">
        <f t="shared" si="47"/>
        <v>-</v>
      </c>
      <c r="O155" s="2" t="str">
        <f t="shared" si="48"/>
        <v/>
      </c>
      <c r="P155" s="2" t="str">
        <f t="shared" si="49"/>
        <v>-</v>
      </c>
      <c r="Q155" s="2" t="str">
        <f t="shared" si="50"/>
        <v/>
      </c>
      <c r="R155" s="2" t="str">
        <f t="shared" si="51"/>
        <v>-</v>
      </c>
      <c r="S155" s="2" t="str">
        <f t="shared" si="52"/>
        <v>-</v>
      </c>
      <c r="T155" s="2" t="str">
        <f t="shared" si="53"/>
        <v>-</v>
      </c>
      <c r="U155" s="2" t="str">
        <f t="shared" si="54"/>
        <v>-</v>
      </c>
      <c r="V155" s="2" t="str">
        <f t="shared" si="55"/>
        <v>-</v>
      </c>
      <c r="W155" s="2" t="str">
        <f t="shared" si="56"/>
        <v>-</v>
      </c>
      <c r="X155" s="2" t="str">
        <f t="shared" si="57"/>
        <v>-</v>
      </c>
      <c r="Y155" s="2" t="str">
        <f t="shared" si="58"/>
        <v>-</v>
      </c>
      <c r="Z155" s="2" t="str">
        <f t="shared" si="59"/>
        <v>-</v>
      </c>
      <c r="AA155" s="2" t="str">
        <f t="shared" si="60"/>
        <v>-</v>
      </c>
      <c r="AB155" s="2" t="str">
        <f t="shared" si="61"/>
        <v>-</v>
      </c>
      <c r="AC155" s="2" t="str">
        <f t="shared" si="62"/>
        <v>-</v>
      </c>
    </row>
    <row r="156" spans="1:29" ht="144" customHeight="1" x14ac:dyDescent="0.25">
      <c r="A156" s="2"/>
      <c r="B156" s="2" t="str">
        <f t="shared" si="42"/>
        <v>MAC COY-Black</v>
      </c>
      <c r="C156" s="2" t="str">
        <f>SUBSTITUTE(TRIM(D156&amp;_xlfn.XLOOKUP(F156,Colors!A:A,Colors!C:C,"ERROR",0))," ","")</f>
        <v>MACCOYNOIR</v>
      </c>
      <c r="D156" s="2" t="s">
        <v>89</v>
      </c>
      <c r="E156" s="2" t="s">
        <v>87</v>
      </c>
      <c r="F156" s="2" t="s">
        <v>105</v>
      </c>
      <c r="G156" s="14">
        <f>_xlfn.XLOOKUP(D156,Prices!A:A,Prices!C:C,"-")</f>
        <v>21.9</v>
      </c>
      <c r="H156" s="14">
        <f>_xlfn.XLOOKUP(D156,Prices!A:A,Prices!D:D,"-")</f>
        <v>59.9</v>
      </c>
      <c r="I156" s="2" t="s">
        <v>16</v>
      </c>
      <c r="J156" s="2" t="str">
        <f t="shared" si="43"/>
        <v>-</v>
      </c>
      <c r="K156" s="2" t="str">
        <f t="shared" si="44"/>
        <v>-</v>
      </c>
      <c r="L156" s="2" t="str">
        <f t="shared" si="45"/>
        <v>-</v>
      </c>
      <c r="M156" s="2" t="str">
        <f t="shared" si="46"/>
        <v/>
      </c>
      <c r="N156" s="2" t="str">
        <f t="shared" si="47"/>
        <v>-</v>
      </c>
      <c r="O156" s="2" t="str">
        <f t="shared" si="48"/>
        <v/>
      </c>
      <c r="P156" s="2" t="str">
        <f t="shared" si="49"/>
        <v>-</v>
      </c>
      <c r="Q156" s="2" t="str">
        <f t="shared" si="50"/>
        <v/>
      </c>
      <c r="R156" s="2" t="str">
        <f t="shared" si="51"/>
        <v>-</v>
      </c>
      <c r="S156" s="2" t="str">
        <f t="shared" si="52"/>
        <v>-</v>
      </c>
      <c r="T156" s="2" t="str">
        <f t="shared" si="53"/>
        <v>-</v>
      </c>
      <c r="U156" s="2" t="str">
        <f t="shared" si="54"/>
        <v>-</v>
      </c>
      <c r="V156" s="2" t="str">
        <f t="shared" si="55"/>
        <v>-</v>
      </c>
      <c r="W156" s="2" t="str">
        <f t="shared" si="56"/>
        <v>-</v>
      </c>
      <c r="X156" s="2" t="str">
        <f t="shared" si="57"/>
        <v>-</v>
      </c>
      <c r="Y156" s="2" t="str">
        <f t="shared" si="58"/>
        <v>-</v>
      </c>
      <c r="Z156" s="2" t="str">
        <f t="shared" si="59"/>
        <v>-</v>
      </c>
      <c r="AA156" s="2" t="str">
        <f t="shared" si="60"/>
        <v>-</v>
      </c>
      <c r="AB156" s="2" t="str">
        <f t="shared" si="61"/>
        <v>-</v>
      </c>
      <c r="AC156" s="2" t="str">
        <f t="shared" si="62"/>
        <v>-</v>
      </c>
    </row>
    <row r="157" spans="1:29" ht="144" customHeight="1" x14ac:dyDescent="0.25">
      <c r="A157" s="2"/>
      <c r="B157" s="2" t="str">
        <f t="shared" si="42"/>
        <v>O GOLDWIN-Navy</v>
      </c>
      <c r="C157" s="2" t="str">
        <f>SUBSTITUTE(TRIM(D157&amp;_xlfn.XLOOKUP(F157,Colors!A:A,Colors!C:C,"ERROR",0))," ","")</f>
        <v>OGOLDWINMARINE</v>
      </c>
      <c r="D157" s="2" t="s">
        <v>90</v>
      </c>
      <c r="E157" s="2" t="s">
        <v>87</v>
      </c>
      <c r="F157" s="2" t="s">
        <v>69</v>
      </c>
      <c r="G157" s="14">
        <f>_xlfn.XLOOKUP(D157,Prices!A:A,Prices!C:C,"-")</f>
        <v>35.9</v>
      </c>
      <c r="H157" s="14">
        <f>_xlfn.XLOOKUP(D157,Prices!A:A,Prices!D:D,"-")</f>
        <v>89.9</v>
      </c>
      <c r="I157" s="2" t="s">
        <v>16</v>
      </c>
      <c r="J157" s="2" t="str">
        <f t="shared" si="43"/>
        <v>-</v>
      </c>
      <c r="K157" s="2" t="str">
        <f t="shared" si="44"/>
        <v>-</v>
      </c>
      <c r="L157" s="2" t="str">
        <f t="shared" si="45"/>
        <v>-</v>
      </c>
      <c r="M157" s="2" t="str">
        <f t="shared" si="46"/>
        <v/>
      </c>
      <c r="N157" s="2" t="str">
        <f t="shared" si="47"/>
        <v>-</v>
      </c>
      <c r="O157" s="2" t="str">
        <f t="shared" si="48"/>
        <v/>
      </c>
      <c r="P157" s="2" t="str">
        <f t="shared" si="49"/>
        <v>-</v>
      </c>
      <c r="Q157" s="2" t="str">
        <f t="shared" si="50"/>
        <v/>
      </c>
      <c r="R157" s="2" t="str">
        <f t="shared" si="51"/>
        <v>-</v>
      </c>
      <c r="S157" s="2" t="str">
        <f t="shared" si="52"/>
        <v>-</v>
      </c>
      <c r="T157" s="2" t="str">
        <f t="shared" si="53"/>
        <v>-</v>
      </c>
      <c r="U157" s="2" t="str">
        <f t="shared" si="54"/>
        <v>-</v>
      </c>
      <c r="V157" s="2" t="str">
        <f t="shared" si="55"/>
        <v>-</v>
      </c>
      <c r="W157" s="2" t="str">
        <f t="shared" si="56"/>
        <v>-</v>
      </c>
      <c r="X157" s="2" t="str">
        <f t="shared" si="57"/>
        <v>-</v>
      </c>
      <c r="Y157" s="2" t="str">
        <f t="shared" si="58"/>
        <v>-</v>
      </c>
      <c r="Z157" s="2" t="str">
        <f t="shared" si="59"/>
        <v>-</v>
      </c>
      <c r="AA157" s="2" t="str">
        <f t="shared" si="60"/>
        <v>-</v>
      </c>
      <c r="AB157" s="2" t="str">
        <f t="shared" si="61"/>
        <v>-</v>
      </c>
      <c r="AC157" s="2" t="str">
        <f t="shared" si="62"/>
        <v>-</v>
      </c>
    </row>
    <row r="158" spans="1:29" ht="144" customHeight="1" x14ac:dyDescent="0.25">
      <c r="A158" s="2"/>
      <c r="B158" s="2" t="str">
        <f t="shared" si="42"/>
        <v>O GOLDWIN-Black</v>
      </c>
      <c r="C158" s="2" t="str">
        <f>SUBSTITUTE(TRIM(D158&amp;_xlfn.XLOOKUP(F158,Colors!A:A,Colors!C:C,"ERROR",0))," ","")</f>
        <v>OGOLDWINNOIR</v>
      </c>
      <c r="D158" s="2" t="s">
        <v>90</v>
      </c>
      <c r="E158" s="2" t="s">
        <v>87</v>
      </c>
      <c r="F158" s="2" t="s">
        <v>105</v>
      </c>
      <c r="G158" s="14">
        <f>_xlfn.XLOOKUP(D158,Prices!A:A,Prices!C:C,"-")</f>
        <v>35.9</v>
      </c>
      <c r="H158" s="14">
        <f>_xlfn.XLOOKUP(D158,Prices!A:A,Prices!D:D,"-")</f>
        <v>89.9</v>
      </c>
      <c r="I158" s="2" t="s">
        <v>16</v>
      </c>
      <c r="J158" s="2" t="str">
        <f t="shared" si="43"/>
        <v>-</v>
      </c>
      <c r="K158" s="2" t="str">
        <f t="shared" si="44"/>
        <v>-</v>
      </c>
      <c r="L158" s="2" t="str">
        <f t="shared" si="45"/>
        <v>-</v>
      </c>
      <c r="M158" s="2" t="str">
        <f t="shared" si="46"/>
        <v/>
      </c>
      <c r="N158" s="2" t="str">
        <f t="shared" si="47"/>
        <v>-</v>
      </c>
      <c r="O158" s="2" t="str">
        <f t="shared" si="48"/>
        <v/>
      </c>
      <c r="P158" s="2" t="str">
        <f t="shared" si="49"/>
        <v>-</v>
      </c>
      <c r="Q158" s="2" t="str">
        <f t="shared" si="50"/>
        <v/>
      </c>
      <c r="R158" s="2" t="str">
        <f t="shared" si="51"/>
        <v>-</v>
      </c>
      <c r="S158" s="2" t="str">
        <f t="shared" si="52"/>
        <v>-</v>
      </c>
      <c r="T158" s="2" t="str">
        <f t="shared" si="53"/>
        <v>-</v>
      </c>
      <c r="U158" s="2" t="str">
        <f t="shared" si="54"/>
        <v>-</v>
      </c>
      <c r="V158" s="2" t="str">
        <f t="shared" si="55"/>
        <v>-</v>
      </c>
      <c r="W158" s="2" t="str">
        <f t="shared" si="56"/>
        <v>-</v>
      </c>
      <c r="X158" s="2" t="str">
        <f t="shared" si="57"/>
        <v>-</v>
      </c>
      <c r="Y158" s="2" t="str">
        <f t="shared" si="58"/>
        <v>-</v>
      </c>
      <c r="Z158" s="2" t="str">
        <f t="shared" si="59"/>
        <v>-</v>
      </c>
      <c r="AA158" s="2" t="str">
        <f t="shared" si="60"/>
        <v>-</v>
      </c>
      <c r="AB158" s="2" t="str">
        <f t="shared" si="61"/>
        <v>-</v>
      </c>
      <c r="AC158" s="2" t="str">
        <f t="shared" si="62"/>
        <v>-</v>
      </c>
    </row>
    <row r="159" spans="1:29" ht="144" customHeight="1" x14ac:dyDescent="0.25">
      <c r="A159" s="2"/>
      <c r="B159" s="2" t="str">
        <f t="shared" si="42"/>
        <v>O GOLDWIN-Camel</v>
      </c>
      <c r="C159" s="2" t="str">
        <f>SUBSTITUTE(TRIM(D159&amp;_xlfn.XLOOKUP(F159,Colors!A:A,Colors!C:C,"ERROR",0))," ","")</f>
        <v>OGOLDWINCAMEL</v>
      </c>
      <c r="D159" s="2" t="s">
        <v>90</v>
      </c>
      <c r="E159" s="2" t="s">
        <v>87</v>
      </c>
      <c r="F159" s="2" t="s">
        <v>220</v>
      </c>
      <c r="G159" s="14">
        <f>_xlfn.XLOOKUP(D159,Prices!A:A,Prices!C:C,"-")</f>
        <v>35.9</v>
      </c>
      <c r="H159" s="14">
        <f>_xlfn.XLOOKUP(D159,Prices!A:A,Prices!D:D,"-")</f>
        <v>89.9</v>
      </c>
      <c r="I159" s="2" t="s">
        <v>16</v>
      </c>
      <c r="J159" s="2" t="str">
        <f t="shared" si="43"/>
        <v>-</v>
      </c>
      <c r="K159" s="2" t="str">
        <f t="shared" si="44"/>
        <v>-</v>
      </c>
      <c r="L159" s="2" t="str">
        <f t="shared" si="45"/>
        <v>-</v>
      </c>
      <c r="M159" s="2" t="str">
        <f t="shared" si="46"/>
        <v/>
      </c>
      <c r="N159" s="2" t="str">
        <f t="shared" si="47"/>
        <v>-</v>
      </c>
      <c r="O159" s="2" t="str">
        <f t="shared" si="48"/>
        <v/>
      </c>
      <c r="P159" s="2" t="str">
        <f t="shared" si="49"/>
        <v>-</v>
      </c>
      <c r="Q159" s="2" t="str">
        <f t="shared" si="50"/>
        <v/>
      </c>
      <c r="R159" s="2" t="str">
        <f t="shared" si="51"/>
        <v>-</v>
      </c>
      <c r="S159" s="2" t="str">
        <f t="shared" si="52"/>
        <v>-</v>
      </c>
      <c r="T159" s="2" t="str">
        <f t="shared" si="53"/>
        <v>-</v>
      </c>
      <c r="U159" s="2" t="str">
        <f t="shared" si="54"/>
        <v>-</v>
      </c>
      <c r="V159" s="2" t="str">
        <f t="shared" si="55"/>
        <v>-</v>
      </c>
      <c r="W159" s="2" t="str">
        <f t="shared" si="56"/>
        <v>-</v>
      </c>
      <c r="X159" s="2" t="str">
        <f t="shared" si="57"/>
        <v>-</v>
      </c>
      <c r="Y159" s="2" t="str">
        <f t="shared" si="58"/>
        <v>-</v>
      </c>
      <c r="Z159" s="2" t="str">
        <f t="shared" si="59"/>
        <v>-</v>
      </c>
      <c r="AA159" s="2" t="str">
        <f t="shared" si="60"/>
        <v>-</v>
      </c>
      <c r="AB159" s="2" t="str">
        <f t="shared" si="61"/>
        <v>-</v>
      </c>
      <c r="AC159" s="2" t="str">
        <f t="shared" si="62"/>
        <v>-</v>
      </c>
    </row>
    <row r="160" spans="1:29" ht="144" customHeight="1" x14ac:dyDescent="0.25">
      <c r="A160" s="2"/>
      <c r="B160" s="2" t="str">
        <f t="shared" si="42"/>
        <v>O GOLDWIN-Grey</v>
      </c>
      <c r="C160" s="2" t="str">
        <f>SUBSTITUTE(TRIM(D160&amp;_xlfn.XLOOKUP(F160,Colors!A:A,Colors!C:C,"ERROR",0))," ","")</f>
        <v>OGOLDWINGRIS</v>
      </c>
      <c r="D160" s="2" t="s">
        <v>90</v>
      </c>
      <c r="E160" s="2" t="s">
        <v>87</v>
      </c>
      <c r="F160" s="2" t="s">
        <v>53</v>
      </c>
      <c r="G160" s="14">
        <f>_xlfn.XLOOKUP(D160,Prices!A:A,Prices!C:C,"-")</f>
        <v>35.9</v>
      </c>
      <c r="H160" s="14">
        <f>_xlfn.XLOOKUP(D160,Prices!A:A,Prices!D:D,"-")</f>
        <v>89.9</v>
      </c>
      <c r="I160" s="2" t="s">
        <v>16</v>
      </c>
      <c r="J160" s="2" t="str">
        <f t="shared" si="43"/>
        <v>-</v>
      </c>
      <c r="K160" s="2" t="str">
        <f t="shared" si="44"/>
        <v>-</v>
      </c>
      <c r="L160" s="2" t="str">
        <f t="shared" si="45"/>
        <v>-</v>
      </c>
      <c r="M160" s="2" t="str">
        <f t="shared" si="46"/>
        <v/>
      </c>
      <c r="N160" s="2" t="str">
        <f t="shared" si="47"/>
        <v>-</v>
      </c>
      <c r="O160" s="2" t="str">
        <f t="shared" si="48"/>
        <v/>
      </c>
      <c r="P160" s="2" t="str">
        <f t="shared" si="49"/>
        <v>-</v>
      </c>
      <c r="Q160" s="2" t="str">
        <f t="shared" si="50"/>
        <v/>
      </c>
      <c r="R160" s="2" t="str">
        <f t="shared" si="51"/>
        <v>-</v>
      </c>
      <c r="S160" s="2" t="str">
        <f t="shared" si="52"/>
        <v>-</v>
      </c>
      <c r="T160" s="2" t="str">
        <f t="shared" si="53"/>
        <v>-</v>
      </c>
      <c r="U160" s="2" t="str">
        <f t="shared" si="54"/>
        <v>-</v>
      </c>
      <c r="V160" s="2" t="str">
        <f t="shared" si="55"/>
        <v>-</v>
      </c>
      <c r="W160" s="2" t="str">
        <f t="shared" si="56"/>
        <v>-</v>
      </c>
      <c r="X160" s="2" t="str">
        <f t="shared" si="57"/>
        <v>-</v>
      </c>
      <c r="Y160" s="2" t="str">
        <f t="shared" si="58"/>
        <v>-</v>
      </c>
      <c r="Z160" s="2" t="str">
        <f t="shared" si="59"/>
        <v>-</v>
      </c>
      <c r="AA160" s="2" t="str">
        <f t="shared" si="60"/>
        <v>-</v>
      </c>
      <c r="AB160" s="2" t="str">
        <f t="shared" si="61"/>
        <v>-</v>
      </c>
      <c r="AC160" s="2" t="str">
        <f t="shared" si="62"/>
        <v>-</v>
      </c>
    </row>
    <row r="161" spans="1:29" ht="144" customHeight="1" x14ac:dyDescent="0.25">
      <c r="A161" s="2"/>
      <c r="B161" s="2" t="str">
        <f t="shared" si="42"/>
        <v>O GOLDWIN-Rust</v>
      </c>
      <c r="C161" s="2" t="str">
        <f>SUBSTITUTE(TRIM(D161&amp;_xlfn.XLOOKUP(F161,Colors!A:A,Colors!C:C,"ERROR",0))," ","")</f>
        <v>OGOLDWINROUILLE</v>
      </c>
      <c r="D161" s="2" t="s">
        <v>90</v>
      </c>
      <c r="E161" s="2" t="s">
        <v>87</v>
      </c>
      <c r="F161" s="2" t="s">
        <v>208</v>
      </c>
      <c r="G161" s="14">
        <f>_xlfn.XLOOKUP(D161,Prices!A:A,Prices!C:C,"-")</f>
        <v>35.9</v>
      </c>
      <c r="H161" s="14">
        <f>_xlfn.XLOOKUP(D161,Prices!A:A,Prices!D:D,"-")</f>
        <v>89.9</v>
      </c>
      <c r="I161" s="2" t="s">
        <v>16</v>
      </c>
      <c r="J161" s="2" t="str">
        <f t="shared" si="43"/>
        <v>-</v>
      </c>
      <c r="K161" s="2" t="str">
        <f t="shared" si="44"/>
        <v>-</v>
      </c>
      <c r="L161" s="2" t="str">
        <f t="shared" si="45"/>
        <v>-</v>
      </c>
      <c r="M161" s="2" t="str">
        <f t="shared" si="46"/>
        <v/>
      </c>
      <c r="N161" s="2" t="str">
        <f t="shared" si="47"/>
        <v>-</v>
      </c>
      <c r="O161" s="2" t="str">
        <f t="shared" si="48"/>
        <v/>
      </c>
      <c r="P161" s="2" t="str">
        <f t="shared" si="49"/>
        <v>-</v>
      </c>
      <c r="Q161" s="2" t="str">
        <f t="shared" si="50"/>
        <v/>
      </c>
      <c r="R161" s="2" t="str">
        <f t="shared" si="51"/>
        <v>-</v>
      </c>
      <c r="S161" s="2" t="str">
        <f t="shared" si="52"/>
        <v>-</v>
      </c>
      <c r="T161" s="2" t="str">
        <f t="shared" si="53"/>
        <v>-</v>
      </c>
      <c r="U161" s="2" t="str">
        <f t="shared" si="54"/>
        <v>-</v>
      </c>
      <c r="V161" s="2" t="str">
        <f t="shared" si="55"/>
        <v>-</v>
      </c>
      <c r="W161" s="2" t="str">
        <f t="shared" si="56"/>
        <v>-</v>
      </c>
      <c r="X161" s="2" t="str">
        <f t="shared" si="57"/>
        <v>-</v>
      </c>
      <c r="Y161" s="2" t="str">
        <f t="shared" si="58"/>
        <v>-</v>
      </c>
      <c r="Z161" s="2" t="str">
        <f t="shared" si="59"/>
        <v>-</v>
      </c>
      <c r="AA161" s="2" t="str">
        <f t="shared" si="60"/>
        <v>-</v>
      </c>
      <c r="AB161" s="2" t="str">
        <f t="shared" si="61"/>
        <v>-</v>
      </c>
      <c r="AC161" s="2" t="str">
        <f t="shared" si="62"/>
        <v>-</v>
      </c>
    </row>
    <row r="162" spans="1:29" ht="144" customHeight="1" x14ac:dyDescent="0.25">
      <c r="A162" s="2"/>
      <c r="B162" s="2" t="str">
        <f t="shared" si="42"/>
        <v>MAC SOFT-Charcoal</v>
      </c>
      <c r="C162" s="2" t="str">
        <f>SUBSTITUTE(TRIM(D162&amp;_xlfn.XLOOKUP(F162,Colors!A:A,Colors!C:C,"ERROR",0))," ","")</f>
        <v>MACSOFTANTH</v>
      </c>
      <c r="D162" s="2" t="s">
        <v>91</v>
      </c>
      <c r="E162" s="2" t="s">
        <v>87</v>
      </c>
      <c r="F162" s="2" t="s">
        <v>181</v>
      </c>
      <c r="G162" s="14">
        <f>_xlfn.XLOOKUP(D162,Prices!A:A,Prices!C:C,"-")</f>
        <v>23.9</v>
      </c>
      <c r="H162" s="14">
        <f>_xlfn.XLOOKUP(D162,Prices!A:A,Prices!D:D,"-")</f>
        <v>59.9</v>
      </c>
      <c r="I162" s="2" t="s">
        <v>16</v>
      </c>
      <c r="J162" s="2" t="str">
        <f t="shared" si="43"/>
        <v>-</v>
      </c>
      <c r="K162" s="2" t="str">
        <f t="shared" si="44"/>
        <v>-</v>
      </c>
      <c r="L162" s="2" t="str">
        <f t="shared" si="45"/>
        <v>-</v>
      </c>
      <c r="M162" s="2" t="str">
        <f t="shared" si="46"/>
        <v/>
      </c>
      <c r="N162" s="2" t="str">
        <f t="shared" si="47"/>
        <v>-</v>
      </c>
      <c r="O162" s="2" t="str">
        <f t="shared" si="48"/>
        <v/>
      </c>
      <c r="P162" s="2" t="str">
        <f t="shared" si="49"/>
        <v>-</v>
      </c>
      <c r="Q162" s="2" t="str">
        <f t="shared" si="50"/>
        <v/>
      </c>
      <c r="R162" s="2" t="str">
        <f t="shared" si="51"/>
        <v>-</v>
      </c>
      <c r="S162" s="2" t="str">
        <f t="shared" si="52"/>
        <v>-</v>
      </c>
      <c r="T162" s="2" t="str">
        <f t="shared" si="53"/>
        <v>-</v>
      </c>
      <c r="U162" s="2" t="str">
        <f t="shared" si="54"/>
        <v>-</v>
      </c>
      <c r="V162" s="2" t="str">
        <f t="shared" si="55"/>
        <v>-</v>
      </c>
      <c r="W162" s="2" t="str">
        <f t="shared" si="56"/>
        <v>-</v>
      </c>
      <c r="X162" s="2" t="str">
        <f t="shared" si="57"/>
        <v>-</v>
      </c>
      <c r="Y162" s="2" t="str">
        <f t="shared" si="58"/>
        <v>-</v>
      </c>
      <c r="Z162" s="2" t="str">
        <f t="shared" si="59"/>
        <v>-</v>
      </c>
      <c r="AA162" s="2" t="str">
        <f t="shared" si="60"/>
        <v>-</v>
      </c>
      <c r="AB162" s="2" t="str">
        <f t="shared" si="61"/>
        <v>-</v>
      </c>
      <c r="AC162" s="2" t="str">
        <f t="shared" si="62"/>
        <v>-</v>
      </c>
    </row>
    <row r="163" spans="1:29" ht="144" customHeight="1" x14ac:dyDescent="0.25">
      <c r="A163" s="2"/>
      <c r="B163" s="2" t="str">
        <f t="shared" si="42"/>
        <v>MAC SOFT-Pink</v>
      </c>
      <c r="C163" s="2" t="str">
        <f>SUBSTITUTE(TRIM(D163&amp;_xlfn.XLOOKUP(F163,Colors!A:A,Colors!C:C,"ERROR",0))," ","")</f>
        <v>MACSOFTROSE</v>
      </c>
      <c r="D163" s="2" t="s">
        <v>91</v>
      </c>
      <c r="E163" s="2" t="s">
        <v>87</v>
      </c>
      <c r="F163" s="2" t="s">
        <v>206</v>
      </c>
      <c r="G163" s="14">
        <f>_xlfn.XLOOKUP(D163,Prices!A:A,Prices!C:C,"-")</f>
        <v>23.9</v>
      </c>
      <c r="H163" s="14">
        <f>_xlfn.XLOOKUP(D163,Prices!A:A,Prices!D:D,"-")</f>
        <v>59.9</v>
      </c>
      <c r="I163" s="2" t="s">
        <v>16</v>
      </c>
      <c r="J163" s="2" t="str">
        <f t="shared" si="43"/>
        <v>-</v>
      </c>
      <c r="K163" s="2" t="str">
        <f t="shared" si="44"/>
        <v>-</v>
      </c>
      <c r="L163" s="2" t="str">
        <f t="shared" si="45"/>
        <v>-</v>
      </c>
      <c r="M163" s="2" t="str">
        <f t="shared" si="46"/>
        <v/>
      </c>
      <c r="N163" s="2" t="str">
        <f t="shared" si="47"/>
        <v>-</v>
      </c>
      <c r="O163" s="2" t="str">
        <f t="shared" si="48"/>
        <v/>
      </c>
      <c r="P163" s="2" t="str">
        <f t="shared" si="49"/>
        <v>-</v>
      </c>
      <c r="Q163" s="2" t="str">
        <f t="shared" si="50"/>
        <v/>
      </c>
      <c r="R163" s="2" t="str">
        <f t="shared" si="51"/>
        <v>-</v>
      </c>
      <c r="S163" s="2" t="str">
        <f t="shared" si="52"/>
        <v>-</v>
      </c>
      <c r="T163" s="2" t="str">
        <f t="shared" si="53"/>
        <v>-</v>
      </c>
      <c r="U163" s="2" t="str">
        <f t="shared" si="54"/>
        <v>-</v>
      </c>
      <c r="V163" s="2" t="str">
        <f t="shared" si="55"/>
        <v>-</v>
      </c>
      <c r="W163" s="2" t="str">
        <f t="shared" si="56"/>
        <v>-</v>
      </c>
      <c r="X163" s="2" t="str">
        <f t="shared" si="57"/>
        <v>-</v>
      </c>
      <c r="Y163" s="2" t="str">
        <f t="shared" si="58"/>
        <v>-</v>
      </c>
      <c r="Z163" s="2" t="str">
        <f t="shared" si="59"/>
        <v>-</v>
      </c>
      <c r="AA163" s="2" t="str">
        <f t="shared" si="60"/>
        <v>-</v>
      </c>
      <c r="AB163" s="2" t="str">
        <f t="shared" si="61"/>
        <v>-</v>
      </c>
      <c r="AC163" s="2" t="str">
        <f t="shared" si="62"/>
        <v>-</v>
      </c>
    </row>
    <row r="164" spans="1:29" ht="144" customHeight="1" x14ac:dyDescent="0.25">
      <c r="A164" s="2"/>
      <c r="B164" s="2" t="str">
        <f t="shared" si="42"/>
        <v>MAC SOFT-Grey</v>
      </c>
      <c r="C164" s="2" t="str">
        <f>SUBSTITUTE(TRIM(D164&amp;_xlfn.XLOOKUP(F164,Colors!A:A,Colors!C:C,"ERROR",0))," ","")</f>
        <v>MACSOFTGRIS</v>
      </c>
      <c r="D164" s="2" t="s">
        <v>91</v>
      </c>
      <c r="E164" s="2" t="s">
        <v>87</v>
      </c>
      <c r="F164" s="2" t="s">
        <v>53</v>
      </c>
      <c r="G164" s="14">
        <f>_xlfn.XLOOKUP(D164,Prices!A:A,Prices!C:C,"-")</f>
        <v>23.9</v>
      </c>
      <c r="H164" s="14">
        <f>_xlfn.XLOOKUP(D164,Prices!A:A,Prices!D:D,"-")</f>
        <v>59.9</v>
      </c>
      <c r="I164" s="2" t="s">
        <v>16</v>
      </c>
      <c r="J164" s="2" t="str">
        <f t="shared" si="43"/>
        <v>-</v>
      </c>
      <c r="K164" s="2" t="str">
        <f t="shared" si="44"/>
        <v>-</v>
      </c>
      <c r="L164" s="2" t="str">
        <f t="shared" si="45"/>
        <v>-</v>
      </c>
      <c r="M164" s="2" t="str">
        <f t="shared" si="46"/>
        <v/>
      </c>
      <c r="N164" s="2" t="str">
        <f t="shared" si="47"/>
        <v>-</v>
      </c>
      <c r="O164" s="2" t="str">
        <f t="shared" si="48"/>
        <v/>
      </c>
      <c r="P164" s="2" t="str">
        <f t="shared" si="49"/>
        <v>-</v>
      </c>
      <c r="Q164" s="2" t="str">
        <f t="shared" si="50"/>
        <v/>
      </c>
      <c r="R164" s="2" t="str">
        <f t="shared" si="51"/>
        <v>-</v>
      </c>
      <c r="S164" s="2" t="str">
        <f t="shared" si="52"/>
        <v>-</v>
      </c>
      <c r="T164" s="2" t="str">
        <f t="shared" si="53"/>
        <v>-</v>
      </c>
      <c r="U164" s="2" t="str">
        <f t="shared" si="54"/>
        <v>-</v>
      </c>
      <c r="V164" s="2" t="str">
        <f t="shared" si="55"/>
        <v>-</v>
      </c>
      <c r="W164" s="2" t="str">
        <f t="shared" si="56"/>
        <v>-</v>
      </c>
      <c r="X164" s="2" t="str">
        <f t="shared" si="57"/>
        <v>-</v>
      </c>
      <c r="Y164" s="2" t="str">
        <f t="shared" si="58"/>
        <v>-</v>
      </c>
      <c r="Z164" s="2" t="str">
        <f t="shared" si="59"/>
        <v>-</v>
      </c>
      <c r="AA164" s="2" t="str">
        <f t="shared" si="60"/>
        <v>-</v>
      </c>
      <c r="AB164" s="2" t="str">
        <f t="shared" si="61"/>
        <v>-</v>
      </c>
      <c r="AC164" s="2" t="str">
        <f t="shared" si="62"/>
        <v>-</v>
      </c>
    </row>
    <row r="165" spans="1:29" ht="144" customHeight="1" x14ac:dyDescent="0.25">
      <c r="A165" s="2"/>
      <c r="B165" s="2" t="str">
        <f t="shared" si="42"/>
        <v>MAC SOFT-Blue</v>
      </c>
      <c r="C165" s="2" t="str">
        <f>SUBSTITUTE(TRIM(D165&amp;_xlfn.XLOOKUP(F165,Colors!A:A,Colors!C:C,"ERROR",0))," ","")</f>
        <v>MACSOFTBLEU</v>
      </c>
      <c r="D165" s="2" t="s">
        <v>91</v>
      </c>
      <c r="E165" s="2" t="s">
        <v>87</v>
      </c>
      <c r="F165" s="2" t="s">
        <v>209</v>
      </c>
      <c r="G165" s="14">
        <f>_xlfn.XLOOKUP(D165,Prices!A:A,Prices!C:C,"-")</f>
        <v>23.9</v>
      </c>
      <c r="H165" s="14">
        <f>_xlfn.XLOOKUP(D165,Prices!A:A,Prices!D:D,"-")</f>
        <v>59.9</v>
      </c>
      <c r="I165" s="2" t="s">
        <v>16</v>
      </c>
      <c r="J165" s="2" t="str">
        <f t="shared" si="43"/>
        <v>-</v>
      </c>
      <c r="K165" s="2" t="str">
        <f t="shared" si="44"/>
        <v>-</v>
      </c>
      <c r="L165" s="2" t="str">
        <f t="shared" si="45"/>
        <v>-</v>
      </c>
      <c r="M165" s="2" t="str">
        <f t="shared" si="46"/>
        <v/>
      </c>
      <c r="N165" s="2" t="str">
        <f t="shared" si="47"/>
        <v>-</v>
      </c>
      <c r="O165" s="2" t="str">
        <f t="shared" si="48"/>
        <v/>
      </c>
      <c r="P165" s="2" t="str">
        <f t="shared" si="49"/>
        <v>-</v>
      </c>
      <c r="Q165" s="2" t="str">
        <f t="shared" si="50"/>
        <v/>
      </c>
      <c r="R165" s="2" t="str">
        <f t="shared" si="51"/>
        <v>-</v>
      </c>
      <c r="S165" s="2" t="str">
        <f t="shared" si="52"/>
        <v>-</v>
      </c>
      <c r="T165" s="2" t="str">
        <f t="shared" si="53"/>
        <v>-</v>
      </c>
      <c r="U165" s="2" t="str">
        <f t="shared" si="54"/>
        <v>-</v>
      </c>
      <c r="V165" s="2" t="str">
        <f t="shared" si="55"/>
        <v>-</v>
      </c>
      <c r="W165" s="2" t="str">
        <f t="shared" si="56"/>
        <v>-</v>
      </c>
      <c r="X165" s="2" t="str">
        <f t="shared" si="57"/>
        <v>-</v>
      </c>
      <c r="Y165" s="2" t="str">
        <f t="shared" si="58"/>
        <v>-</v>
      </c>
      <c r="Z165" s="2" t="str">
        <f t="shared" si="59"/>
        <v>-</v>
      </c>
      <c r="AA165" s="2" t="str">
        <f t="shared" si="60"/>
        <v>-</v>
      </c>
      <c r="AB165" s="2" t="str">
        <f t="shared" si="61"/>
        <v>-</v>
      </c>
      <c r="AC165" s="2" t="str">
        <f t="shared" si="62"/>
        <v>-</v>
      </c>
    </row>
    <row r="166" spans="1:29" ht="144" customHeight="1" x14ac:dyDescent="0.25">
      <c r="A166" s="2"/>
      <c r="B166" s="2" t="str">
        <f t="shared" si="42"/>
        <v>MAC SOFT-Mustard</v>
      </c>
      <c r="C166" s="2" t="str">
        <f>SUBSTITUTE(TRIM(D166&amp;_xlfn.XLOOKUP(F166,Colors!A:A,Colors!C:C,"ERROR",0))," ","")</f>
        <v>MACSOFTMOUTARDE</v>
      </c>
      <c r="D166" s="2" t="s">
        <v>91</v>
      </c>
      <c r="E166" s="2" t="s">
        <v>87</v>
      </c>
      <c r="F166" s="2" t="s">
        <v>199</v>
      </c>
      <c r="G166" s="14">
        <f>_xlfn.XLOOKUP(D166,Prices!A:A,Prices!C:C,"-")</f>
        <v>23.9</v>
      </c>
      <c r="H166" s="14">
        <f>_xlfn.XLOOKUP(D166,Prices!A:A,Prices!D:D,"-")</f>
        <v>59.9</v>
      </c>
      <c r="I166" s="2" t="s">
        <v>16</v>
      </c>
      <c r="J166" s="2" t="str">
        <f t="shared" si="43"/>
        <v>-</v>
      </c>
      <c r="K166" s="2" t="str">
        <f t="shared" si="44"/>
        <v>-</v>
      </c>
      <c r="L166" s="2" t="str">
        <f t="shared" si="45"/>
        <v>-</v>
      </c>
      <c r="M166" s="2" t="str">
        <f t="shared" si="46"/>
        <v/>
      </c>
      <c r="N166" s="2" t="str">
        <f t="shared" si="47"/>
        <v>-</v>
      </c>
      <c r="O166" s="2" t="str">
        <f t="shared" si="48"/>
        <v/>
      </c>
      <c r="P166" s="2" t="str">
        <f t="shared" si="49"/>
        <v>-</v>
      </c>
      <c r="Q166" s="2" t="str">
        <f t="shared" si="50"/>
        <v/>
      </c>
      <c r="R166" s="2" t="str">
        <f t="shared" si="51"/>
        <v>-</v>
      </c>
      <c r="S166" s="2" t="str">
        <f t="shared" si="52"/>
        <v>-</v>
      </c>
      <c r="T166" s="2" t="str">
        <f t="shared" si="53"/>
        <v>-</v>
      </c>
      <c r="U166" s="2" t="str">
        <f t="shared" si="54"/>
        <v>-</v>
      </c>
      <c r="V166" s="2" t="str">
        <f t="shared" si="55"/>
        <v>-</v>
      </c>
      <c r="W166" s="2" t="str">
        <f t="shared" si="56"/>
        <v>-</v>
      </c>
      <c r="X166" s="2" t="str">
        <f t="shared" si="57"/>
        <v>-</v>
      </c>
      <c r="Y166" s="2" t="str">
        <f t="shared" si="58"/>
        <v>-</v>
      </c>
      <c r="Z166" s="2" t="str">
        <f t="shared" si="59"/>
        <v>-</v>
      </c>
      <c r="AA166" s="2" t="str">
        <f t="shared" si="60"/>
        <v>-</v>
      </c>
      <c r="AB166" s="2" t="str">
        <f t="shared" si="61"/>
        <v>-</v>
      </c>
      <c r="AC166" s="2" t="str">
        <f t="shared" si="62"/>
        <v>-</v>
      </c>
    </row>
    <row r="167" spans="1:29" ht="144.19999999999999" customHeight="1" x14ac:dyDescent="0.25">
      <c r="A167" s="2"/>
      <c r="B167" s="2" t="str">
        <f t="shared" si="42"/>
        <v>MAC SOFT-Beige</v>
      </c>
      <c r="C167" s="2" t="str">
        <f>SUBSTITUTE(TRIM(D167&amp;_xlfn.XLOOKUP(F167,Colors!A:A,Colors!C:C,"ERROR",0))," ","")</f>
        <v>MACSOFTBEIGE</v>
      </c>
      <c r="D167" s="2" t="s">
        <v>91</v>
      </c>
      <c r="E167" s="2" t="s">
        <v>87</v>
      </c>
      <c r="F167" s="2" t="s">
        <v>202</v>
      </c>
      <c r="G167" s="14">
        <f>_xlfn.XLOOKUP(D167,Prices!A:A,Prices!C:C,"-")</f>
        <v>23.9</v>
      </c>
      <c r="H167" s="14">
        <f>_xlfn.XLOOKUP(D167,Prices!A:A,Prices!D:D,"-")</f>
        <v>59.9</v>
      </c>
      <c r="I167" s="2" t="s">
        <v>16</v>
      </c>
      <c r="J167" s="2" t="str">
        <f t="shared" si="43"/>
        <v>-</v>
      </c>
      <c r="K167" s="2" t="str">
        <f t="shared" si="44"/>
        <v>-</v>
      </c>
      <c r="L167" s="2" t="str">
        <f t="shared" si="45"/>
        <v>-</v>
      </c>
      <c r="M167" s="2" t="str">
        <f t="shared" si="46"/>
        <v/>
      </c>
      <c r="N167" s="2" t="str">
        <f t="shared" si="47"/>
        <v>-</v>
      </c>
      <c r="O167" s="2" t="str">
        <f t="shared" si="48"/>
        <v/>
      </c>
      <c r="P167" s="2" t="str">
        <f t="shared" si="49"/>
        <v>-</v>
      </c>
      <c r="Q167" s="2" t="str">
        <f t="shared" si="50"/>
        <v/>
      </c>
      <c r="R167" s="2" t="str">
        <f t="shared" si="51"/>
        <v>-</v>
      </c>
      <c r="S167" s="2" t="str">
        <f t="shared" si="52"/>
        <v>-</v>
      </c>
      <c r="T167" s="2" t="str">
        <f t="shared" si="53"/>
        <v>-</v>
      </c>
      <c r="U167" s="2" t="str">
        <f t="shared" si="54"/>
        <v>-</v>
      </c>
      <c r="V167" s="2" t="str">
        <f t="shared" si="55"/>
        <v>-</v>
      </c>
      <c r="W167" s="2" t="str">
        <f t="shared" si="56"/>
        <v>-</v>
      </c>
      <c r="X167" s="2" t="str">
        <f t="shared" si="57"/>
        <v>-</v>
      </c>
      <c r="Y167" s="2" t="str">
        <f t="shared" si="58"/>
        <v>-</v>
      </c>
      <c r="Z167" s="2" t="str">
        <f t="shared" si="59"/>
        <v>-</v>
      </c>
      <c r="AA167" s="2" t="str">
        <f t="shared" si="60"/>
        <v>-</v>
      </c>
      <c r="AB167" s="2" t="str">
        <f t="shared" si="61"/>
        <v>-</v>
      </c>
      <c r="AC167" s="2" t="str">
        <f t="shared" si="62"/>
        <v>-</v>
      </c>
    </row>
    <row r="168" spans="1:29" ht="144" customHeight="1" x14ac:dyDescent="0.25">
      <c r="A168" s="2"/>
      <c r="B168" s="2" t="str">
        <f t="shared" si="42"/>
        <v>MAC CARTHY-Black</v>
      </c>
      <c r="C168" s="2" t="str">
        <f>SUBSTITUTE(TRIM(D168&amp;_xlfn.XLOOKUP(F168,Colors!A:A,Colors!C:C,"ERROR",0))," ","")</f>
        <v>MACCARTHYNOIR</v>
      </c>
      <c r="D168" s="2" t="s">
        <v>92</v>
      </c>
      <c r="E168" s="2" t="s">
        <v>87</v>
      </c>
      <c r="F168" s="2" t="s">
        <v>105</v>
      </c>
      <c r="G168" s="14">
        <f>_xlfn.XLOOKUP(D168,Prices!A:A,Prices!C:C,"-")</f>
        <v>22.9</v>
      </c>
      <c r="H168" s="14">
        <f>_xlfn.XLOOKUP(D168,Prices!A:A,Prices!D:D,"-")</f>
        <v>59.9</v>
      </c>
      <c r="I168" s="2" t="s">
        <v>16</v>
      </c>
      <c r="J168" s="2" t="str">
        <f t="shared" si="43"/>
        <v>-</v>
      </c>
      <c r="K168" s="2" t="str">
        <f t="shared" si="44"/>
        <v>-</v>
      </c>
      <c r="L168" s="2" t="str">
        <f t="shared" si="45"/>
        <v>-</v>
      </c>
      <c r="M168" s="2" t="str">
        <f t="shared" si="46"/>
        <v/>
      </c>
      <c r="N168" s="2" t="str">
        <f t="shared" si="47"/>
        <v>-</v>
      </c>
      <c r="O168" s="2" t="str">
        <f t="shared" si="48"/>
        <v/>
      </c>
      <c r="P168" s="2" t="str">
        <f t="shared" si="49"/>
        <v>-</v>
      </c>
      <c r="Q168" s="2" t="str">
        <f t="shared" si="50"/>
        <v/>
      </c>
      <c r="R168" s="2" t="str">
        <f t="shared" si="51"/>
        <v>-</v>
      </c>
      <c r="S168" s="2" t="str">
        <f t="shared" si="52"/>
        <v>-</v>
      </c>
      <c r="T168" s="2" t="str">
        <f t="shared" si="53"/>
        <v>-</v>
      </c>
      <c r="U168" s="2" t="str">
        <f t="shared" si="54"/>
        <v>-</v>
      </c>
      <c r="V168" s="2" t="str">
        <f t="shared" si="55"/>
        <v>-</v>
      </c>
      <c r="W168" s="2" t="str">
        <f t="shared" si="56"/>
        <v>-</v>
      </c>
      <c r="X168" s="2" t="str">
        <f t="shared" si="57"/>
        <v>-</v>
      </c>
      <c r="Y168" s="2" t="str">
        <f t="shared" si="58"/>
        <v>-</v>
      </c>
      <c r="Z168" s="2" t="str">
        <f t="shared" si="59"/>
        <v>-</v>
      </c>
      <c r="AA168" s="2" t="str">
        <f t="shared" si="60"/>
        <v>-</v>
      </c>
      <c r="AB168" s="2" t="str">
        <f t="shared" si="61"/>
        <v>-</v>
      </c>
      <c r="AC168" s="2" t="str">
        <f t="shared" si="62"/>
        <v>-</v>
      </c>
    </row>
    <row r="169" spans="1:29" ht="144" customHeight="1" x14ac:dyDescent="0.25">
      <c r="A169" s="2"/>
      <c r="B169" s="2" t="str">
        <f t="shared" si="42"/>
        <v>MAC CARTHY-Charcoal</v>
      </c>
      <c r="C169" s="2" t="str">
        <f>SUBSTITUTE(TRIM(D169&amp;_xlfn.XLOOKUP(F169,Colors!A:A,Colors!C:C,"ERROR",0))," ","")</f>
        <v>MACCARTHYANTH</v>
      </c>
      <c r="D169" s="2" t="s">
        <v>92</v>
      </c>
      <c r="E169" s="2" t="s">
        <v>87</v>
      </c>
      <c r="F169" s="2" t="s">
        <v>181</v>
      </c>
      <c r="G169" s="14">
        <f>_xlfn.XLOOKUP(D169,Prices!A:A,Prices!C:C,"-")</f>
        <v>22.9</v>
      </c>
      <c r="H169" s="14">
        <f>_xlfn.XLOOKUP(D169,Prices!A:A,Prices!D:D,"-")</f>
        <v>59.9</v>
      </c>
      <c r="I169" s="2" t="s">
        <v>16</v>
      </c>
      <c r="J169" s="2" t="str">
        <f t="shared" si="43"/>
        <v>-</v>
      </c>
      <c r="K169" s="2" t="str">
        <f t="shared" si="44"/>
        <v>-</v>
      </c>
      <c r="L169" s="2" t="str">
        <f t="shared" si="45"/>
        <v>-</v>
      </c>
      <c r="M169" s="2" t="str">
        <f t="shared" si="46"/>
        <v/>
      </c>
      <c r="N169" s="2" t="str">
        <f t="shared" si="47"/>
        <v>-</v>
      </c>
      <c r="O169" s="2" t="str">
        <f t="shared" si="48"/>
        <v/>
      </c>
      <c r="P169" s="2" t="str">
        <f t="shared" si="49"/>
        <v>-</v>
      </c>
      <c r="Q169" s="2" t="str">
        <f t="shared" si="50"/>
        <v/>
      </c>
      <c r="R169" s="2" t="str">
        <f t="shared" si="51"/>
        <v>-</v>
      </c>
      <c r="S169" s="2" t="str">
        <f t="shared" si="52"/>
        <v>-</v>
      </c>
      <c r="T169" s="2" t="str">
        <f t="shared" si="53"/>
        <v>-</v>
      </c>
      <c r="U169" s="2" t="str">
        <f t="shared" si="54"/>
        <v>-</v>
      </c>
      <c r="V169" s="2" t="str">
        <f t="shared" si="55"/>
        <v>-</v>
      </c>
      <c r="W169" s="2" t="str">
        <f t="shared" si="56"/>
        <v>-</v>
      </c>
      <c r="X169" s="2" t="str">
        <f t="shared" si="57"/>
        <v>-</v>
      </c>
      <c r="Y169" s="2" t="str">
        <f t="shared" si="58"/>
        <v>-</v>
      </c>
      <c r="Z169" s="2" t="str">
        <f t="shared" si="59"/>
        <v>-</v>
      </c>
      <c r="AA169" s="2" t="str">
        <f t="shared" si="60"/>
        <v>-</v>
      </c>
      <c r="AB169" s="2" t="str">
        <f t="shared" si="61"/>
        <v>-</v>
      </c>
      <c r="AC169" s="2" t="str">
        <f t="shared" si="62"/>
        <v>-</v>
      </c>
    </row>
    <row r="170" spans="1:29" ht="144" customHeight="1" x14ac:dyDescent="0.25">
      <c r="A170" s="2"/>
      <c r="B170" s="2" t="str">
        <f t="shared" si="42"/>
        <v>MAC CARTHY-Brown</v>
      </c>
      <c r="C170" s="2" t="str">
        <f>SUBSTITUTE(TRIM(D170&amp;_xlfn.XLOOKUP(F170,Colors!A:A,Colors!C:C,"ERROR",0))," ","")</f>
        <v>MACCARTHYMARRON</v>
      </c>
      <c r="D170" s="2" t="s">
        <v>92</v>
      </c>
      <c r="E170" s="2" t="s">
        <v>87</v>
      </c>
      <c r="F170" s="2" t="s">
        <v>216</v>
      </c>
      <c r="G170" s="14">
        <f>_xlfn.XLOOKUP(D170,Prices!A:A,Prices!C:C,"-")</f>
        <v>22.9</v>
      </c>
      <c r="H170" s="14">
        <f>_xlfn.XLOOKUP(D170,Prices!A:A,Prices!D:D,"-")</f>
        <v>59.9</v>
      </c>
      <c r="I170" s="2" t="s">
        <v>16</v>
      </c>
      <c r="J170" s="2" t="str">
        <f t="shared" si="43"/>
        <v>-</v>
      </c>
      <c r="K170" s="2" t="str">
        <f t="shared" si="44"/>
        <v>-</v>
      </c>
      <c r="L170" s="2" t="str">
        <f t="shared" si="45"/>
        <v>-</v>
      </c>
      <c r="M170" s="2" t="str">
        <f t="shared" si="46"/>
        <v/>
      </c>
      <c r="N170" s="2" t="str">
        <f t="shared" si="47"/>
        <v>-</v>
      </c>
      <c r="O170" s="2" t="str">
        <f t="shared" si="48"/>
        <v/>
      </c>
      <c r="P170" s="2" t="str">
        <f t="shared" si="49"/>
        <v>-</v>
      </c>
      <c r="Q170" s="2" t="str">
        <f t="shared" si="50"/>
        <v/>
      </c>
      <c r="R170" s="2" t="str">
        <f t="shared" si="51"/>
        <v>-</v>
      </c>
      <c r="S170" s="2" t="str">
        <f t="shared" si="52"/>
        <v>-</v>
      </c>
      <c r="T170" s="2" t="str">
        <f t="shared" si="53"/>
        <v>-</v>
      </c>
      <c r="U170" s="2" t="str">
        <f t="shared" si="54"/>
        <v>-</v>
      </c>
      <c r="V170" s="2" t="str">
        <f t="shared" si="55"/>
        <v>-</v>
      </c>
      <c r="W170" s="2" t="str">
        <f t="shared" si="56"/>
        <v>-</v>
      </c>
      <c r="X170" s="2" t="str">
        <f t="shared" si="57"/>
        <v>-</v>
      </c>
      <c r="Y170" s="2" t="str">
        <f t="shared" si="58"/>
        <v>-</v>
      </c>
      <c r="Z170" s="2" t="str">
        <f t="shared" si="59"/>
        <v>-</v>
      </c>
      <c r="AA170" s="2" t="str">
        <f t="shared" si="60"/>
        <v>-</v>
      </c>
      <c r="AB170" s="2" t="str">
        <f t="shared" si="61"/>
        <v>-</v>
      </c>
      <c r="AC170" s="2" t="str">
        <f t="shared" si="62"/>
        <v>-</v>
      </c>
    </row>
    <row r="171" spans="1:29" ht="144" customHeight="1" x14ac:dyDescent="0.25">
      <c r="A171" s="2"/>
      <c r="B171" s="2" t="str">
        <f t="shared" si="42"/>
        <v>MAC PORTER-Navy</v>
      </c>
      <c r="C171" s="2" t="str">
        <f>SUBSTITUTE(TRIM(D171&amp;_xlfn.XLOOKUP(F171,Colors!A:A,Colors!C:C,"ERROR",0))," ","")</f>
        <v>MACPORTERMARINE</v>
      </c>
      <c r="D171" s="2" t="s">
        <v>93</v>
      </c>
      <c r="E171" s="2" t="s">
        <v>87</v>
      </c>
      <c r="F171" s="2" t="s">
        <v>69</v>
      </c>
      <c r="G171" s="14">
        <f>_xlfn.XLOOKUP(D171,Prices!A:A,Prices!C:C,"-")</f>
        <v>43.9</v>
      </c>
      <c r="H171" s="14">
        <f>_xlfn.XLOOKUP(D171,Prices!A:A,Prices!D:D,"-")</f>
        <v>109.9</v>
      </c>
      <c r="I171" s="2" t="s">
        <v>79</v>
      </c>
      <c r="J171" s="2" t="str">
        <f t="shared" si="43"/>
        <v>-</v>
      </c>
      <c r="K171" s="2" t="str">
        <f t="shared" si="44"/>
        <v>-</v>
      </c>
      <c r="L171" s="2" t="str">
        <f t="shared" si="45"/>
        <v>-</v>
      </c>
      <c r="M171" s="2" t="str">
        <f t="shared" si="46"/>
        <v/>
      </c>
      <c r="N171" s="2" t="str">
        <f t="shared" si="47"/>
        <v>-</v>
      </c>
      <c r="O171" s="2" t="str">
        <f t="shared" si="48"/>
        <v/>
      </c>
      <c r="P171" s="2" t="str">
        <f t="shared" si="49"/>
        <v>-</v>
      </c>
      <c r="Q171" s="2" t="str">
        <f t="shared" si="50"/>
        <v/>
      </c>
      <c r="R171" s="2" t="str">
        <f t="shared" si="51"/>
        <v>-</v>
      </c>
      <c r="S171" s="2" t="str">
        <f t="shared" si="52"/>
        <v/>
      </c>
      <c r="T171" s="2" t="str">
        <f t="shared" si="53"/>
        <v>-</v>
      </c>
      <c r="U171" s="2" t="str">
        <f t="shared" si="54"/>
        <v>-</v>
      </c>
      <c r="V171" s="2" t="str">
        <f t="shared" si="55"/>
        <v>-</v>
      </c>
      <c r="W171" s="2" t="str">
        <f t="shared" si="56"/>
        <v>-</v>
      </c>
      <c r="X171" s="2" t="str">
        <f t="shared" si="57"/>
        <v>-</v>
      </c>
      <c r="Y171" s="2" t="str">
        <f t="shared" si="58"/>
        <v>-</v>
      </c>
      <c r="Z171" s="2" t="str">
        <f t="shared" si="59"/>
        <v>-</v>
      </c>
      <c r="AA171" s="2" t="str">
        <f t="shared" si="60"/>
        <v>-</v>
      </c>
      <c r="AB171" s="2" t="str">
        <f t="shared" si="61"/>
        <v>-</v>
      </c>
      <c r="AC171" s="2" t="str">
        <f t="shared" si="62"/>
        <v>-</v>
      </c>
    </row>
    <row r="172" spans="1:29" ht="144" customHeight="1" x14ac:dyDescent="0.25">
      <c r="A172" s="2"/>
      <c r="B172" s="2" t="str">
        <f t="shared" si="42"/>
        <v>MAC PORTER-Green</v>
      </c>
      <c r="C172" s="2" t="str">
        <f>SUBSTITUTE(TRIM(D172&amp;_xlfn.XLOOKUP(F172,Colors!A:A,Colors!C:C,"ERROR",0))," ","")</f>
        <v>MACPORTERVERT</v>
      </c>
      <c r="D172" s="2" t="s">
        <v>93</v>
      </c>
      <c r="E172" s="2" t="s">
        <v>87</v>
      </c>
      <c r="F172" s="2" t="s">
        <v>215</v>
      </c>
      <c r="G172" s="14">
        <f>_xlfn.XLOOKUP(D172,Prices!A:A,Prices!C:C,"-")</f>
        <v>43.9</v>
      </c>
      <c r="H172" s="14">
        <f>_xlfn.XLOOKUP(D172,Prices!A:A,Prices!D:D,"-")</f>
        <v>109.9</v>
      </c>
      <c r="I172" s="2" t="s">
        <v>79</v>
      </c>
      <c r="J172" s="2" t="str">
        <f t="shared" si="43"/>
        <v>-</v>
      </c>
      <c r="K172" s="2" t="str">
        <f t="shared" si="44"/>
        <v>-</v>
      </c>
      <c r="L172" s="2" t="str">
        <f t="shared" si="45"/>
        <v>-</v>
      </c>
      <c r="M172" s="2" t="str">
        <f t="shared" si="46"/>
        <v/>
      </c>
      <c r="N172" s="2" t="str">
        <f t="shared" si="47"/>
        <v>-</v>
      </c>
      <c r="O172" s="2" t="str">
        <f t="shared" si="48"/>
        <v/>
      </c>
      <c r="P172" s="2" t="str">
        <f t="shared" si="49"/>
        <v>-</v>
      </c>
      <c r="Q172" s="2" t="str">
        <f t="shared" si="50"/>
        <v/>
      </c>
      <c r="R172" s="2" t="str">
        <f t="shared" si="51"/>
        <v>-</v>
      </c>
      <c r="S172" s="2" t="str">
        <f t="shared" si="52"/>
        <v/>
      </c>
      <c r="T172" s="2" t="str">
        <f t="shared" si="53"/>
        <v>-</v>
      </c>
      <c r="U172" s="2" t="str">
        <f t="shared" si="54"/>
        <v>-</v>
      </c>
      <c r="V172" s="2" t="str">
        <f t="shared" si="55"/>
        <v>-</v>
      </c>
      <c r="W172" s="2" t="str">
        <f t="shared" si="56"/>
        <v>-</v>
      </c>
      <c r="X172" s="2" t="str">
        <f t="shared" si="57"/>
        <v>-</v>
      </c>
      <c r="Y172" s="2" t="str">
        <f t="shared" si="58"/>
        <v>-</v>
      </c>
      <c r="Z172" s="2" t="str">
        <f t="shared" si="59"/>
        <v>-</v>
      </c>
      <c r="AA172" s="2" t="str">
        <f t="shared" si="60"/>
        <v>-</v>
      </c>
      <c r="AB172" s="2" t="str">
        <f t="shared" si="61"/>
        <v>-</v>
      </c>
      <c r="AC172" s="2" t="str">
        <f t="shared" si="62"/>
        <v>-</v>
      </c>
    </row>
    <row r="173" spans="1:29" ht="144" customHeight="1" x14ac:dyDescent="0.25">
      <c r="A173" s="2"/>
      <c r="B173" s="2" t="str">
        <f t="shared" si="42"/>
        <v>MAC PORTER-Brown</v>
      </c>
      <c r="C173" s="2" t="str">
        <f>SUBSTITUTE(TRIM(D173&amp;_xlfn.XLOOKUP(F173,Colors!A:A,Colors!C:C,"ERROR",0))," ","")</f>
        <v>MACPORTERMARRON</v>
      </c>
      <c r="D173" s="2" t="s">
        <v>93</v>
      </c>
      <c r="E173" s="2" t="s">
        <v>87</v>
      </c>
      <c r="F173" s="2" t="s">
        <v>216</v>
      </c>
      <c r="G173" s="14">
        <f>_xlfn.XLOOKUP(D173,Prices!A:A,Prices!C:C,"-")</f>
        <v>43.9</v>
      </c>
      <c r="H173" s="14">
        <f>_xlfn.XLOOKUP(D173,Prices!A:A,Prices!D:D,"-")</f>
        <v>109.9</v>
      </c>
      <c r="I173" s="2" t="s">
        <v>79</v>
      </c>
      <c r="J173" s="2" t="str">
        <f t="shared" si="43"/>
        <v>-</v>
      </c>
      <c r="K173" s="2" t="str">
        <f t="shared" si="44"/>
        <v>-</v>
      </c>
      <c r="L173" s="2" t="str">
        <f t="shared" si="45"/>
        <v>-</v>
      </c>
      <c r="M173" s="2" t="str">
        <f t="shared" si="46"/>
        <v/>
      </c>
      <c r="N173" s="2" t="str">
        <f t="shared" si="47"/>
        <v>-</v>
      </c>
      <c r="O173" s="2" t="str">
        <f t="shared" si="48"/>
        <v/>
      </c>
      <c r="P173" s="2" t="str">
        <f t="shared" si="49"/>
        <v>-</v>
      </c>
      <c r="Q173" s="2" t="str">
        <f t="shared" si="50"/>
        <v/>
      </c>
      <c r="R173" s="2" t="str">
        <f t="shared" si="51"/>
        <v>-</v>
      </c>
      <c r="S173" s="2" t="str">
        <f t="shared" si="52"/>
        <v/>
      </c>
      <c r="T173" s="2" t="str">
        <f t="shared" si="53"/>
        <v>-</v>
      </c>
      <c r="U173" s="2" t="str">
        <f t="shared" si="54"/>
        <v>-</v>
      </c>
      <c r="V173" s="2" t="str">
        <f t="shared" si="55"/>
        <v>-</v>
      </c>
      <c r="W173" s="2" t="str">
        <f t="shared" si="56"/>
        <v>-</v>
      </c>
      <c r="X173" s="2" t="str">
        <f t="shared" si="57"/>
        <v>-</v>
      </c>
      <c r="Y173" s="2" t="str">
        <f t="shared" si="58"/>
        <v>-</v>
      </c>
      <c r="Z173" s="2" t="str">
        <f t="shared" si="59"/>
        <v>-</v>
      </c>
      <c r="AA173" s="2" t="str">
        <f t="shared" si="60"/>
        <v>-</v>
      </c>
      <c r="AB173" s="2" t="str">
        <f t="shared" si="61"/>
        <v>-</v>
      </c>
      <c r="AC173" s="2" t="str">
        <f t="shared" si="62"/>
        <v>-</v>
      </c>
    </row>
    <row r="174" spans="1:29" ht="144" customHeight="1" x14ac:dyDescent="0.25">
      <c r="A174" s="2"/>
      <c r="B174" s="2" t="str">
        <f t="shared" si="42"/>
        <v>MAC PORTER-Black</v>
      </c>
      <c r="C174" s="2" t="str">
        <f>SUBSTITUTE(TRIM(D174&amp;_xlfn.XLOOKUP(F174,Colors!A:A,Colors!C:C,"ERROR",0))," ","")</f>
        <v>MACPORTERNOIR</v>
      </c>
      <c r="D174" s="2" t="s">
        <v>93</v>
      </c>
      <c r="E174" s="2" t="s">
        <v>87</v>
      </c>
      <c r="F174" s="2" t="s">
        <v>105</v>
      </c>
      <c r="G174" s="14">
        <f>_xlfn.XLOOKUP(D174,Prices!A:A,Prices!C:C,"-")</f>
        <v>43.9</v>
      </c>
      <c r="H174" s="14">
        <f>_xlfn.XLOOKUP(D174,Prices!A:A,Prices!D:D,"-")</f>
        <v>109.9</v>
      </c>
      <c r="I174" s="2" t="s">
        <v>79</v>
      </c>
      <c r="J174" s="2" t="str">
        <f t="shared" si="43"/>
        <v>-</v>
      </c>
      <c r="K174" s="2" t="str">
        <f t="shared" si="44"/>
        <v>-</v>
      </c>
      <c r="L174" s="2" t="str">
        <f t="shared" si="45"/>
        <v>-</v>
      </c>
      <c r="M174" s="2" t="str">
        <f t="shared" si="46"/>
        <v/>
      </c>
      <c r="N174" s="2" t="str">
        <f t="shared" si="47"/>
        <v>-</v>
      </c>
      <c r="O174" s="2" t="str">
        <f t="shared" si="48"/>
        <v/>
      </c>
      <c r="P174" s="2" t="str">
        <f t="shared" si="49"/>
        <v>-</v>
      </c>
      <c r="Q174" s="2" t="str">
        <f t="shared" si="50"/>
        <v/>
      </c>
      <c r="R174" s="2" t="str">
        <f t="shared" si="51"/>
        <v>-</v>
      </c>
      <c r="S174" s="2" t="str">
        <f t="shared" si="52"/>
        <v/>
      </c>
      <c r="T174" s="2" t="str">
        <f t="shared" si="53"/>
        <v>-</v>
      </c>
      <c r="U174" s="2" t="str">
        <f t="shared" si="54"/>
        <v>-</v>
      </c>
      <c r="V174" s="2" t="str">
        <f t="shared" si="55"/>
        <v>-</v>
      </c>
      <c r="W174" s="2" t="str">
        <f t="shared" si="56"/>
        <v>-</v>
      </c>
      <c r="X174" s="2" t="str">
        <f t="shared" si="57"/>
        <v>-</v>
      </c>
      <c r="Y174" s="2" t="str">
        <f t="shared" si="58"/>
        <v>-</v>
      </c>
      <c r="Z174" s="2" t="str">
        <f t="shared" si="59"/>
        <v>-</v>
      </c>
      <c r="AA174" s="2" t="str">
        <f t="shared" si="60"/>
        <v>-</v>
      </c>
      <c r="AB174" s="2" t="str">
        <f t="shared" si="61"/>
        <v>-</v>
      </c>
      <c r="AC174" s="2" t="str">
        <f t="shared" si="62"/>
        <v>-</v>
      </c>
    </row>
    <row r="175" spans="1:29" ht="144" customHeight="1" x14ac:dyDescent="0.25">
      <c r="A175" s="2"/>
      <c r="B175" s="2" t="str">
        <f t="shared" si="42"/>
        <v>MAC PORTER-Camel</v>
      </c>
      <c r="C175" s="2" t="str">
        <f>SUBSTITUTE(TRIM(D175&amp;_xlfn.XLOOKUP(F175,Colors!A:A,Colors!C:C,"ERROR",0))," ","")</f>
        <v>MACPORTERCAMEL</v>
      </c>
      <c r="D175" s="2" t="s">
        <v>93</v>
      </c>
      <c r="E175" s="2" t="s">
        <v>87</v>
      </c>
      <c r="F175" s="2" t="s">
        <v>220</v>
      </c>
      <c r="G175" s="14">
        <f>_xlfn.XLOOKUP(D175,Prices!A:A,Prices!C:C,"-")</f>
        <v>43.9</v>
      </c>
      <c r="H175" s="14">
        <f>_xlfn.XLOOKUP(D175,Prices!A:A,Prices!D:D,"-")</f>
        <v>109.9</v>
      </c>
      <c r="I175" s="2" t="s">
        <v>79</v>
      </c>
      <c r="J175" s="2" t="str">
        <f t="shared" si="43"/>
        <v>-</v>
      </c>
      <c r="K175" s="2" t="str">
        <f t="shared" si="44"/>
        <v>-</v>
      </c>
      <c r="L175" s="2" t="str">
        <f t="shared" si="45"/>
        <v>-</v>
      </c>
      <c r="M175" s="2" t="str">
        <f t="shared" si="46"/>
        <v/>
      </c>
      <c r="N175" s="2" t="str">
        <f t="shared" si="47"/>
        <v>-</v>
      </c>
      <c r="O175" s="2" t="str">
        <f t="shared" si="48"/>
        <v/>
      </c>
      <c r="P175" s="2" t="str">
        <f t="shared" si="49"/>
        <v>-</v>
      </c>
      <c r="Q175" s="2" t="str">
        <f t="shared" si="50"/>
        <v/>
      </c>
      <c r="R175" s="2" t="str">
        <f t="shared" si="51"/>
        <v>-</v>
      </c>
      <c r="S175" s="2" t="str">
        <f t="shared" si="52"/>
        <v/>
      </c>
      <c r="T175" s="2" t="str">
        <f t="shared" si="53"/>
        <v>-</v>
      </c>
      <c r="U175" s="2" t="str">
        <f t="shared" si="54"/>
        <v>-</v>
      </c>
      <c r="V175" s="2" t="str">
        <f t="shared" si="55"/>
        <v>-</v>
      </c>
      <c r="W175" s="2" t="str">
        <f t="shared" si="56"/>
        <v>-</v>
      </c>
      <c r="X175" s="2" t="str">
        <f t="shared" si="57"/>
        <v>-</v>
      </c>
      <c r="Y175" s="2" t="str">
        <f t="shared" si="58"/>
        <v>-</v>
      </c>
      <c r="Z175" s="2" t="str">
        <f t="shared" si="59"/>
        <v>-</v>
      </c>
      <c r="AA175" s="2" t="str">
        <f t="shared" si="60"/>
        <v>-</v>
      </c>
      <c r="AB175" s="2" t="str">
        <f t="shared" si="61"/>
        <v>-</v>
      </c>
      <c r="AC175" s="2" t="str">
        <f t="shared" si="62"/>
        <v>-</v>
      </c>
    </row>
    <row r="176" spans="1:29" ht="144" customHeight="1" x14ac:dyDescent="0.25">
      <c r="A176" s="2"/>
      <c r="B176" s="2" t="str">
        <f t="shared" si="42"/>
        <v>SPARROW-Black</v>
      </c>
      <c r="C176" s="2" t="str">
        <f>SUBSTITUTE(TRIM(D176&amp;_xlfn.XLOOKUP(F176,Colors!A:A,Colors!C:C,"ERROR",0))," ","")</f>
        <v>SPARROWNOIR</v>
      </c>
      <c r="D176" s="2" t="s">
        <v>94</v>
      </c>
      <c r="E176" s="2" t="s">
        <v>87</v>
      </c>
      <c r="F176" s="2" t="s">
        <v>105</v>
      </c>
      <c r="G176" s="14">
        <f>_xlfn.XLOOKUP(D176,Prices!A:A,Prices!C:C,"-")</f>
        <v>49.9</v>
      </c>
      <c r="H176" s="14">
        <f>_xlfn.XLOOKUP(D176,Prices!A:A,Prices!D:D,"-")</f>
        <v>124.9</v>
      </c>
      <c r="I176" s="2" t="s">
        <v>50</v>
      </c>
      <c r="J176" s="2" t="str">
        <f t="shared" si="43"/>
        <v>-</v>
      </c>
      <c r="K176" s="2" t="str">
        <f t="shared" si="44"/>
        <v>-</v>
      </c>
      <c r="L176" s="2" t="str">
        <f t="shared" si="45"/>
        <v>-</v>
      </c>
      <c r="M176" s="2" t="str">
        <f t="shared" si="46"/>
        <v>-</v>
      </c>
      <c r="N176" s="2" t="str">
        <f t="shared" si="47"/>
        <v>-</v>
      </c>
      <c r="O176" s="2" t="str">
        <f t="shared" si="48"/>
        <v/>
      </c>
      <c r="P176" s="2" t="str">
        <f t="shared" si="49"/>
        <v>-</v>
      </c>
      <c r="Q176" s="2" t="str">
        <f t="shared" si="50"/>
        <v/>
      </c>
      <c r="R176" s="2" t="str">
        <f t="shared" si="51"/>
        <v>-</v>
      </c>
      <c r="S176" s="2" t="str">
        <f t="shared" si="52"/>
        <v>-</v>
      </c>
      <c r="T176" s="2" t="str">
        <f t="shared" si="53"/>
        <v>-</v>
      </c>
      <c r="U176" s="2" t="str">
        <f t="shared" si="54"/>
        <v>-</v>
      </c>
      <c r="V176" s="2" t="str">
        <f t="shared" si="55"/>
        <v>-</v>
      </c>
      <c r="W176" s="2" t="str">
        <f t="shared" si="56"/>
        <v>-</v>
      </c>
      <c r="X176" s="2" t="str">
        <f t="shared" si="57"/>
        <v>-</v>
      </c>
      <c r="Y176" s="2" t="str">
        <f t="shared" si="58"/>
        <v>-</v>
      </c>
      <c r="Z176" s="2" t="str">
        <f t="shared" si="59"/>
        <v>-</v>
      </c>
      <c r="AA176" s="2" t="str">
        <f t="shared" si="60"/>
        <v>-</v>
      </c>
      <c r="AB176" s="2" t="str">
        <f t="shared" si="61"/>
        <v>-</v>
      </c>
      <c r="AC176" s="2" t="str">
        <f t="shared" si="62"/>
        <v>-</v>
      </c>
    </row>
    <row r="177" spans="1:29" ht="143.85" customHeight="1" x14ac:dyDescent="0.25">
      <c r="A177" s="2"/>
      <c r="B177" s="2" t="str">
        <f t="shared" si="42"/>
        <v>SPARROW-Camel</v>
      </c>
      <c r="C177" s="2" t="str">
        <f>SUBSTITUTE(TRIM(D177&amp;_xlfn.XLOOKUP(F177,Colors!A:A,Colors!C:C,"ERROR",0))," ","")</f>
        <v>SPARROWCAMEL</v>
      </c>
      <c r="D177" s="2" t="s">
        <v>94</v>
      </c>
      <c r="E177" s="2" t="s">
        <v>87</v>
      </c>
      <c r="F177" s="2" t="s">
        <v>220</v>
      </c>
      <c r="G177" s="14">
        <f>_xlfn.XLOOKUP(D177,Prices!A:A,Prices!C:C,"-")</f>
        <v>49.9</v>
      </c>
      <c r="H177" s="14">
        <f>_xlfn.XLOOKUP(D177,Prices!A:A,Prices!D:D,"-")</f>
        <v>124.9</v>
      </c>
      <c r="I177" s="2" t="s">
        <v>50</v>
      </c>
      <c r="J177" s="2" t="str">
        <f t="shared" si="43"/>
        <v>-</v>
      </c>
      <c r="K177" s="2" t="str">
        <f t="shared" si="44"/>
        <v>-</v>
      </c>
      <c r="L177" s="2" t="str">
        <f t="shared" si="45"/>
        <v>-</v>
      </c>
      <c r="M177" s="2" t="str">
        <f t="shared" si="46"/>
        <v>-</v>
      </c>
      <c r="N177" s="2" t="str">
        <f t="shared" si="47"/>
        <v>-</v>
      </c>
      <c r="O177" s="2" t="str">
        <f t="shared" si="48"/>
        <v/>
      </c>
      <c r="P177" s="2" t="str">
        <f t="shared" si="49"/>
        <v>-</v>
      </c>
      <c r="Q177" s="2" t="str">
        <f t="shared" si="50"/>
        <v/>
      </c>
      <c r="R177" s="2" t="str">
        <f t="shared" si="51"/>
        <v>-</v>
      </c>
      <c r="S177" s="2" t="str">
        <f t="shared" si="52"/>
        <v>-</v>
      </c>
      <c r="T177" s="2" t="str">
        <f t="shared" si="53"/>
        <v>-</v>
      </c>
      <c r="U177" s="2" t="str">
        <f t="shared" si="54"/>
        <v>-</v>
      </c>
      <c r="V177" s="2" t="str">
        <f t="shared" si="55"/>
        <v>-</v>
      </c>
      <c r="W177" s="2" t="str">
        <f t="shared" si="56"/>
        <v>-</v>
      </c>
      <c r="X177" s="2" t="str">
        <f t="shared" si="57"/>
        <v>-</v>
      </c>
      <c r="Y177" s="2" t="str">
        <f t="shared" si="58"/>
        <v>-</v>
      </c>
      <c r="Z177" s="2" t="str">
        <f t="shared" si="59"/>
        <v>-</v>
      </c>
      <c r="AA177" s="2" t="str">
        <f t="shared" si="60"/>
        <v>-</v>
      </c>
      <c r="AB177" s="2" t="str">
        <f t="shared" si="61"/>
        <v>-</v>
      </c>
      <c r="AC177" s="2" t="str">
        <f t="shared" si="62"/>
        <v>-</v>
      </c>
    </row>
    <row r="178" spans="1:29" ht="144" customHeight="1" x14ac:dyDescent="0.25">
      <c r="A178" s="2"/>
      <c r="B178" s="2" t="str">
        <f t="shared" si="42"/>
        <v>GOLDBERG-Black</v>
      </c>
      <c r="C178" s="2" t="str">
        <f>SUBSTITUTE(TRIM(D178&amp;_xlfn.XLOOKUP(F178,Colors!A:A,Colors!C:C,"ERROR",0))," ","")</f>
        <v>GOLDBERGNOIR</v>
      </c>
      <c r="D178" s="2" t="s">
        <v>95</v>
      </c>
      <c r="E178" s="2" t="s">
        <v>87</v>
      </c>
      <c r="F178" s="2" t="s">
        <v>105</v>
      </c>
      <c r="G178" s="14">
        <f>_xlfn.XLOOKUP(D178,Prices!A:A,Prices!C:C,"-")</f>
        <v>35.9</v>
      </c>
      <c r="H178" s="14">
        <f>_xlfn.XLOOKUP(D178,Prices!A:A,Prices!D:D,"-")</f>
        <v>89.9</v>
      </c>
      <c r="I178" s="2" t="s">
        <v>79</v>
      </c>
      <c r="J178" s="2" t="str">
        <f t="shared" si="43"/>
        <v>-</v>
      </c>
      <c r="K178" s="2" t="str">
        <f t="shared" si="44"/>
        <v>-</v>
      </c>
      <c r="L178" s="2" t="str">
        <f t="shared" si="45"/>
        <v>-</v>
      </c>
      <c r="M178" s="2" t="str">
        <f t="shared" si="46"/>
        <v/>
      </c>
      <c r="N178" s="2" t="str">
        <f t="shared" si="47"/>
        <v>-</v>
      </c>
      <c r="O178" s="2" t="str">
        <f t="shared" si="48"/>
        <v/>
      </c>
      <c r="P178" s="2" t="str">
        <f t="shared" si="49"/>
        <v>-</v>
      </c>
      <c r="Q178" s="2" t="str">
        <f t="shared" si="50"/>
        <v/>
      </c>
      <c r="R178" s="2" t="str">
        <f t="shared" si="51"/>
        <v>-</v>
      </c>
      <c r="S178" s="2" t="str">
        <f t="shared" si="52"/>
        <v/>
      </c>
      <c r="T178" s="2" t="str">
        <f t="shared" si="53"/>
        <v>-</v>
      </c>
      <c r="U178" s="2" t="str">
        <f t="shared" si="54"/>
        <v>-</v>
      </c>
      <c r="V178" s="2" t="str">
        <f t="shared" si="55"/>
        <v>-</v>
      </c>
      <c r="W178" s="2" t="str">
        <f t="shared" si="56"/>
        <v>-</v>
      </c>
      <c r="X178" s="2" t="str">
        <f t="shared" si="57"/>
        <v>-</v>
      </c>
      <c r="Y178" s="2" t="str">
        <f t="shared" si="58"/>
        <v>-</v>
      </c>
      <c r="Z178" s="2" t="str">
        <f t="shared" si="59"/>
        <v>-</v>
      </c>
      <c r="AA178" s="2" t="str">
        <f t="shared" si="60"/>
        <v>-</v>
      </c>
      <c r="AB178" s="2" t="str">
        <f t="shared" si="61"/>
        <v>-</v>
      </c>
      <c r="AC178" s="2" t="str">
        <f t="shared" si="62"/>
        <v>-</v>
      </c>
    </row>
    <row r="179" spans="1:29" ht="144" customHeight="1" x14ac:dyDescent="0.25">
      <c r="A179" s="2"/>
      <c r="B179" s="2" t="str">
        <f t="shared" si="42"/>
        <v>GOLDBERG-Brown</v>
      </c>
      <c r="C179" s="2" t="str">
        <f>SUBSTITUTE(TRIM(D179&amp;_xlfn.XLOOKUP(F179,Colors!A:A,Colors!C:C,"ERROR",0))," ","")</f>
        <v>GOLDBERGMARRON</v>
      </c>
      <c r="D179" s="2" t="s">
        <v>95</v>
      </c>
      <c r="E179" s="2" t="s">
        <v>87</v>
      </c>
      <c r="F179" s="2" t="s">
        <v>216</v>
      </c>
      <c r="G179" s="14">
        <f>_xlfn.XLOOKUP(D179,Prices!A:A,Prices!C:C,"-")</f>
        <v>35.9</v>
      </c>
      <c r="H179" s="14">
        <f>_xlfn.XLOOKUP(D179,Prices!A:A,Prices!D:D,"-")</f>
        <v>89.9</v>
      </c>
      <c r="I179" s="2" t="s">
        <v>79</v>
      </c>
      <c r="J179" s="2" t="str">
        <f t="shared" si="43"/>
        <v>-</v>
      </c>
      <c r="K179" s="2" t="str">
        <f t="shared" si="44"/>
        <v>-</v>
      </c>
      <c r="L179" s="2" t="str">
        <f t="shared" si="45"/>
        <v>-</v>
      </c>
      <c r="M179" s="2" t="str">
        <f t="shared" si="46"/>
        <v/>
      </c>
      <c r="N179" s="2" t="str">
        <f t="shared" si="47"/>
        <v>-</v>
      </c>
      <c r="O179" s="2" t="str">
        <f t="shared" si="48"/>
        <v/>
      </c>
      <c r="P179" s="2" t="str">
        <f t="shared" si="49"/>
        <v>-</v>
      </c>
      <c r="Q179" s="2" t="str">
        <f t="shared" si="50"/>
        <v/>
      </c>
      <c r="R179" s="2" t="str">
        <f t="shared" si="51"/>
        <v>-</v>
      </c>
      <c r="S179" s="2" t="str">
        <f t="shared" si="52"/>
        <v/>
      </c>
      <c r="T179" s="2" t="str">
        <f t="shared" si="53"/>
        <v>-</v>
      </c>
      <c r="U179" s="2" t="str">
        <f t="shared" si="54"/>
        <v>-</v>
      </c>
      <c r="V179" s="2" t="str">
        <f t="shared" si="55"/>
        <v>-</v>
      </c>
      <c r="W179" s="2" t="str">
        <f t="shared" si="56"/>
        <v>-</v>
      </c>
      <c r="X179" s="2" t="str">
        <f t="shared" si="57"/>
        <v>-</v>
      </c>
      <c r="Y179" s="2" t="str">
        <f t="shared" si="58"/>
        <v>-</v>
      </c>
      <c r="Z179" s="2" t="str">
        <f t="shared" si="59"/>
        <v>-</v>
      </c>
      <c r="AA179" s="2" t="str">
        <f t="shared" si="60"/>
        <v>-</v>
      </c>
      <c r="AB179" s="2" t="str">
        <f t="shared" si="61"/>
        <v>-</v>
      </c>
      <c r="AC179" s="2" t="str">
        <f t="shared" si="62"/>
        <v>-</v>
      </c>
    </row>
    <row r="180" spans="1:29" ht="144" customHeight="1" x14ac:dyDescent="0.25">
      <c r="A180" s="2"/>
      <c r="B180" s="2" t="str">
        <f t="shared" si="42"/>
        <v>GOLDBERG-Navy</v>
      </c>
      <c r="C180" s="2" t="str">
        <f>SUBSTITUTE(TRIM(D180&amp;_xlfn.XLOOKUP(F180,Colors!A:A,Colors!C:C,"ERROR",0))," ","")</f>
        <v>GOLDBERGMARINE</v>
      </c>
      <c r="D180" s="2" t="s">
        <v>95</v>
      </c>
      <c r="E180" s="2" t="s">
        <v>87</v>
      </c>
      <c r="F180" s="2" t="s">
        <v>69</v>
      </c>
      <c r="G180" s="14">
        <f>_xlfn.XLOOKUP(D180,Prices!A:A,Prices!C:C,"-")</f>
        <v>35.9</v>
      </c>
      <c r="H180" s="14">
        <f>_xlfn.XLOOKUP(D180,Prices!A:A,Prices!D:D,"-")</f>
        <v>89.9</v>
      </c>
      <c r="I180" s="2" t="s">
        <v>79</v>
      </c>
      <c r="J180" s="2" t="str">
        <f t="shared" si="43"/>
        <v>-</v>
      </c>
      <c r="K180" s="2" t="str">
        <f t="shared" si="44"/>
        <v>-</v>
      </c>
      <c r="L180" s="2" t="str">
        <f t="shared" si="45"/>
        <v>-</v>
      </c>
      <c r="M180" s="2" t="str">
        <f t="shared" si="46"/>
        <v/>
      </c>
      <c r="N180" s="2" t="str">
        <f t="shared" si="47"/>
        <v>-</v>
      </c>
      <c r="O180" s="2" t="str">
        <f t="shared" si="48"/>
        <v/>
      </c>
      <c r="P180" s="2" t="str">
        <f t="shared" si="49"/>
        <v>-</v>
      </c>
      <c r="Q180" s="2" t="str">
        <f t="shared" si="50"/>
        <v/>
      </c>
      <c r="R180" s="2" t="str">
        <f t="shared" si="51"/>
        <v>-</v>
      </c>
      <c r="S180" s="2" t="str">
        <f t="shared" si="52"/>
        <v/>
      </c>
      <c r="T180" s="2" t="str">
        <f t="shared" si="53"/>
        <v>-</v>
      </c>
      <c r="U180" s="2" t="str">
        <f t="shared" si="54"/>
        <v>-</v>
      </c>
      <c r="V180" s="2" t="str">
        <f t="shared" si="55"/>
        <v>-</v>
      </c>
      <c r="W180" s="2" t="str">
        <f t="shared" si="56"/>
        <v>-</v>
      </c>
      <c r="X180" s="2" t="str">
        <f t="shared" si="57"/>
        <v>-</v>
      </c>
      <c r="Y180" s="2" t="str">
        <f t="shared" si="58"/>
        <v>-</v>
      </c>
      <c r="Z180" s="2" t="str">
        <f t="shared" si="59"/>
        <v>-</v>
      </c>
      <c r="AA180" s="2" t="str">
        <f t="shared" si="60"/>
        <v>-</v>
      </c>
      <c r="AB180" s="2" t="str">
        <f t="shared" si="61"/>
        <v>-</v>
      </c>
      <c r="AC180" s="2" t="str">
        <f t="shared" si="62"/>
        <v>-</v>
      </c>
    </row>
    <row r="181" spans="1:29" ht="144" customHeight="1" x14ac:dyDescent="0.25">
      <c r="A181" s="2"/>
      <c r="B181" s="2" t="str">
        <f t="shared" si="42"/>
        <v>GOOSE-Charcoal</v>
      </c>
      <c r="C181" s="2" t="str">
        <f>SUBSTITUTE(TRIM(D181&amp;_xlfn.XLOOKUP(F181,Colors!A:A,Colors!C:C,"ERROR",0))," ","")</f>
        <v>GOOSEANTH</v>
      </c>
      <c r="D181" s="2" t="s">
        <v>96</v>
      </c>
      <c r="E181" s="2" t="s">
        <v>87</v>
      </c>
      <c r="F181" s="2" t="s">
        <v>181</v>
      </c>
      <c r="G181" s="14">
        <f>_xlfn.XLOOKUP(D181,Prices!A:A,Prices!C:C,"-")</f>
        <v>49.9</v>
      </c>
      <c r="H181" s="14">
        <f>_xlfn.XLOOKUP(D181,Prices!A:A,Prices!D:D,"-")</f>
        <v>124.9</v>
      </c>
      <c r="I181" s="2" t="s">
        <v>97</v>
      </c>
      <c r="J181" s="2" t="str">
        <f t="shared" si="43"/>
        <v>-</v>
      </c>
      <c r="K181" s="2" t="str">
        <f t="shared" si="44"/>
        <v>-</v>
      </c>
      <c r="L181" s="2" t="str">
        <f t="shared" si="45"/>
        <v>-</v>
      </c>
      <c r="M181" s="2" t="str">
        <f t="shared" si="46"/>
        <v>-</v>
      </c>
      <c r="N181" s="2" t="str">
        <f t="shared" si="47"/>
        <v/>
      </c>
      <c r="O181" s="2" t="str">
        <f t="shared" si="48"/>
        <v>-</v>
      </c>
      <c r="P181" s="2" t="str">
        <f t="shared" si="49"/>
        <v/>
      </c>
      <c r="Q181" s="2" t="str">
        <f t="shared" si="50"/>
        <v>-</v>
      </c>
      <c r="R181" s="2" t="str">
        <f t="shared" si="51"/>
        <v>-</v>
      </c>
      <c r="S181" s="2" t="str">
        <f t="shared" si="52"/>
        <v>-</v>
      </c>
      <c r="T181" s="2" t="str">
        <f t="shared" si="53"/>
        <v>-</v>
      </c>
      <c r="U181" s="2" t="str">
        <f t="shared" si="54"/>
        <v>-</v>
      </c>
      <c r="V181" s="2" t="str">
        <f t="shared" si="55"/>
        <v>-</v>
      </c>
      <c r="W181" s="2" t="str">
        <f t="shared" si="56"/>
        <v>-</v>
      </c>
      <c r="X181" s="2" t="str">
        <f t="shared" si="57"/>
        <v>-</v>
      </c>
      <c r="Y181" s="2" t="str">
        <f t="shared" si="58"/>
        <v>-</v>
      </c>
      <c r="Z181" s="2" t="str">
        <f t="shared" si="59"/>
        <v>-</v>
      </c>
      <c r="AA181" s="2" t="str">
        <f t="shared" si="60"/>
        <v>-</v>
      </c>
      <c r="AB181" s="2" t="str">
        <f t="shared" si="61"/>
        <v>-</v>
      </c>
      <c r="AC181" s="2" t="str">
        <f t="shared" si="62"/>
        <v>-</v>
      </c>
    </row>
    <row r="182" spans="1:29" ht="144.19999999999999" customHeight="1" x14ac:dyDescent="0.25">
      <c r="A182" s="2"/>
      <c r="B182" s="2" t="str">
        <f t="shared" si="42"/>
        <v>GOOSE-Green</v>
      </c>
      <c r="C182" s="2" t="str">
        <f>SUBSTITUTE(TRIM(D182&amp;_xlfn.XLOOKUP(F182,Colors!A:A,Colors!C:C,"ERROR",0))," ","")</f>
        <v>GOOSEVERT</v>
      </c>
      <c r="D182" s="2" t="s">
        <v>96</v>
      </c>
      <c r="E182" s="2" t="s">
        <v>87</v>
      </c>
      <c r="F182" s="2" t="s">
        <v>215</v>
      </c>
      <c r="G182" s="14">
        <f>_xlfn.XLOOKUP(D182,Prices!A:A,Prices!C:C,"-")</f>
        <v>49.9</v>
      </c>
      <c r="H182" s="14">
        <f>_xlfn.XLOOKUP(D182,Prices!A:A,Prices!D:D,"-")</f>
        <v>124.9</v>
      </c>
      <c r="I182" s="2" t="s">
        <v>97</v>
      </c>
      <c r="J182" s="2" t="str">
        <f t="shared" si="43"/>
        <v>-</v>
      </c>
      <c r="K182" s="2" t="str">
        <f t="shared" si="44"/>
        <v>-</v>
      </c>
      <c r="L182" s="2" t="str">
        <f t="shared" si="45"/>
        <v>-</v>
      </c>
      <c r="M182" s="2" t="str">
        <f t="shared" si="46"/>
        <v>-</v>
      </c>
      <c r="N182" s="2" t="str">
        <f t="shared" si="47"/>
        <v/>
      </c>
      <c r="O182" s="2" t="str">
        <f t="shared" si="48"/>
        <v>-</v>
      </c>
      <c r="P182" s="2" t="str">
        <f t="shared" si="49"/>
        <v/>
      </c>
      <c r="Q182" s="2" t="str">
        <f t="shared" si="50"/>
        <v>-</v>
      </c>
      <c r="R182" s="2" t="str">
        <f t="shared" si="51"/>
        <v>-</v>
      </c>
      <c r="S182" s="2" t="str">
        <f t="shared" si="52"/>
        <v>-</v>
      </c>
      <c r="T182" s="2" t="str">
        <f t="shared" si="53"/>
        <v>-</v>
      </c>
      <c r="U182" s="2" t="str">
        <f t="shared" si="54"/>
        <v>-</v>
      </c>
      <c r="V182" s="2" t="str">
        <f t="shared" si="55"/>
        <v>-</v>
      </c>
      <c r="W182" s="2" t="str">
        <f t="shared" si="56"/>
        <v>-</v>
      </c>
      <c r="X182" s="2" t="str">
        <f t="shared" si="57"/>
        <v>-</v>
      </c>
      <c r="Y182" s="2" t="str">
        <f t="shared" si="58"/>
        <v>-</v>
      </c>
      <c r="Z182" s="2" t="str">
        <f t="shared" si="59"/>
        <v>-</v>
      </c>
      <c r="AA182" s="2" t="str">
        <f t="shared" si="60"/>
        <v>-</v>
      </c>
      <c r="AB182" s="2" t="str">
        <f t="shared" si="61"/>
        <v>-</v>
      </c>
      <c r="AC182" s="2" t="str">
        <f t="shared" si="62"/>
        <v>-</v>
      </c>
    </row>
    <row r="183" spans="1:29" ht="144" customHeight="1" x14ac:dyDescent="0.25">
      <c r="A183" s="2"/>
      <c r="B183" s="2" t="str">
        <f t="shared" si="42"/>
        <v>GOOSE-Brown</v>
      </c>
      <c r="C183" s="2" t="str">
        <f>SUBSTITUTE(TRIM(D183&amp;_xlfn.XLOOKUP(F183,Colors!A:A,Colors!C:C,"ERROR",0))," ","")</f>
        <v>GOOSEMARRON</v>
      </c>
      <c r="D183" s="2" t="s">
        <v>96</v>
      </c>
      <c r="E183" s="2" t="s">
        <v>87</v>
      </c>
      <c r="F183" s="2" t="s">
        <v>216</v>
      </c>
      <c r="G183" s="14">
        <f>_xlfn.XLOOKUP(D183,Prices!A:A,Prices!C:C,"-")</f>
        <v>49.9</v>
      </c>
      <c r="H183" s="14">
        <f>_xlfn.XLOOKUP(D183,Prices!A:A,Prices!D:D,"-")</f>
        <v>124.9</v>
      </c>
      <c r="I183" s="2" t="s">
        <v>97</v>
      </c>
      <c r="J183" s="2" t="str">
        <f t="shared" si="43"/>
        <v>-</v>
      </c>
      <c r="K183" s="2" t="str">
        <f t="shared" si="44"/>
        <v>-</v>
      </c>
      <c r="L183" s="2" t="str">
        <f t="shared" si="45"/>
        <v>-</v>
      </c>
      <c r="M183" s="2" t="str">
        <f t="shared" si="46"/>
        <v>-</v>
      </c>
      <c r="N183" s="2" t="str">
        <f t="shared" si="47"/>
        <v/>
      </c>
      <c r="O183" s="2" t="str">
        <f t="shared" si="48"/>
        <v>-</v>
      </c>
      <c r="P183" s="2" t="str">
        <f t="shared" si="49"/>
        <v/>
      </c>
      <c r="Q183" s="2" t="str">
        <f t="shared" si="50"/>
        <v>-</v>
      </c>
      <c r="R183" s="2" t="str">
        <f t="shared" si="51"/>
        <v>-</v>
      </c>
      <c r="S183" s="2" t="str">
        <f t="shared" si="52"/>
        <v>-</v>
      </c>
      <c r="T183" s="2" t="str">
        <f t="shared" si="53"/>
        <v>-</v>
      </c>
      <c r="U183" s="2" t="str">
        <f t="shared" si="54"/>
        <v>-</v>
      </c>
      <c r="V183" s="2" t="str">
        <f t="shared" si="55"/>
        <v>-</v>
      </c>
      <c r="W183" s="2" t="str">
        <f t="shared" si="56"/>
        <v>-</v>
      </c>
      <c r="X183" s="2" t="str">
        <f t="shared" si="57"/>
        <v>-</v>
      </c>
      <c r="Y183" s="2" t="str">
        <f t="shared" si="58"/>
        <v>-</v>
      </c>
      <c r="Z183" s="2" t="str">
        <f t="shared" si="59"/>
        <v>-</v>
      </c>
      <c r="AA183" s="2" t="str">
        <f t="shared" si="60"/>
        <v>-</v>
      </c>
      <c r="AB183" s="2" t="str">
        <f t="shared" si="61"/>
        <v>-</v>
      </c>
      <c r="AC183" s="2" t="str">
        <f t="shared" si="62"/>
        <v>-</v>
      </c>
    </row>
    <row r="184" spans="1:29" ht="144" customHeight="1" x14ac:dyDescent="0.25">
      <c r="A184" s="2"/>
      <c r="B184" s="2" t="str">
        <f t="shared" si="42"/>
        <v>GOOSE-Red</v>
      </c>
      <c r="C184" s="2" t="str">
        <f>SUBSTITUTE(TRIM(D184&amp;_xlfn.XLOOKUP(F184,Colors!A:A,Colors!C:C,"ERROR",0))," ","")</f>
        <v>GOOSEROUGE</v>
      </c>
      <c r="D184" s="2" t="s">
        <v>96</v>
      </c>
      <c r="E184" s="2" t="s">
        <v>87</v>
      </c>
      <c r="F184" s="2" t="s">
        <v>121</v>
      </c>
      <c r="G184" s="14">
        <f>_xlfn.XLOOKUP(D184,Prices!A:A,Prices!C:C,"-")</f>
        <v>49.9</v>
      </c>
      <c r="H184" s="14">
        <f>_xlfn.XLOOKUP(D184,Prices!A:A,Prices!D:D,"-")</f>
        <v>124.9</v>
      </c>
      <c r="I184" s="2" t="s">
        <v>97</v>
      </c>
      <c r="J184" s="2" t="str">
        <f t="shared" si="43"/>
        <v>-</v>
      </c>
      <c r="K184" s="2" t="str">
        <f t="shared" si="44"/>
        <v>-</v>
      </c>
      <c r="L184" s="2" t="str">
        <f t="shared" si="45"/>
        <v>-</v>
      </c>
      <c r="M184" s="2" t="str">
        <f t="shared" si="46"/>
        <v>-</v>
      </c>
      <c r="N184" s="2" t="str">
        <f t="shared" si="47"/>
        <v/>
      </c>
      <c r="O184" s="2" t="str">
        <f t="shared" si="48"/>
        <v>-</v>
      </c>
      <c r="P184" s="2" t="str">
        <f t="shared" si="49"/>
        <v/>
      </c>
      <c r="Q184" s="2" t="str">
        <f t="shared" si="50"/>
        <v>-</v>
      </c>
      <c r="R184" s="2" t="str">
        <f t="shared" si="51"/>
        <v>-</v>
      </c>
      <c r="S184" s="2" t="str">
        <f t="shared" si="52"/>
        <v>-</v>
      </c>
      <c r="T184" s="2" t="str">
        <f t="shared" si="53"/>
        <v>-</v>
      </c>
      <c r="U184" s="2" t="str">
        <f t="shared" si="54"/>
        <v>-</v>
      </c>
      <c r="V184" s="2" t="str">
        <f t="shared" si="55"/>
        <v>-</v>
      </c>
      <c r="W184" s="2" t="str">
        <f t="shared" si="56"/>
        <v>-</v>
      </c>
      <c r="X184" s="2" t="str">
        <f t="shared" si="57"/>
        <v>-</v>
      </c>
      <c r="Y184" s="2" t="str">
        <f t="shared" si="58"/>
        <v>-</v>
      </c>
      <c r="Z184" s="2" t="str">
        <f t="shared" si="59"/>
        <v>-</v>
      </c>
      <c r="AA184" s="2" t="str">
        <f t="shared" si="60"/>
        <v>-</v>
      </c>
      <c r="AB184" s="2" t="str">
        <f t="shared" si="61"/>
        <v>-</v>
      </c>
      <c r="AC184" s="2" t="str">
        <f t="shared" si="62"/>
        <v>-</v>
      </c>
    </row>
    <row r="185" spans="1:29" ht="144" customHeight="1" x14ac:dyDescent="0.25">
      <c r="A185" s="2"/>
      <c r="B185" s="2" t="str">
        <f t="shared" si="42"/>
        <v>GOOSE-Navy</v>
      </c>
      <c r="C185" s="2" t="str">
        <f>SUBSTITUTE(TRIM(D185&amp;_xlfn.XLOOKUP(F185,Colors!A:A,Colors!C:C,"ERROR",0))," ","")</f>
        <v>GOOSEMARINE</v>
      </c>
      <c r="D185" s="2" t="s">
        <v>96</v>
      </c>
      <c r="E185" s="2" t="s">
        <v>87</v>
      </c>
      <c r="F185" s="2" t="s">
        <v>69</v>
      </c>
      <c r="G185" s="14">
        <f>_xlfn.XLOOKUP(D185,Prices!A:A,Prices!C:C,"-")</f>
        <v>49.9</v>
      </c>
      <c r="H185" s="14">
        <f>_xlfn.XLOOKUP(D185,Prices!A:A,Prices!D:D,"-")</f>
        <v>124.9</v>
      </c>
      <c r="I185" s="2" t="s">
        <v>97</v>
      </c>
      <c r="J185" s="2" t="str">
        <f t="shared" si="43"/>
        <v>-</v>
      </c>
      <c r="K185" s="2" t="str">
        <f t="shared" si="44"/>
        <v>-</v>
      </c>
      <c r="L185" s="2" t="str">
        <f t="shared" si="45"/>
        <v>-</v>
      </c>
      <c r="M185" s="2" t="str">
        <f t="shared" si="46"/>
        <v>-</v>
      </c>
      <c r="N185" s="2" t="str">
        <f t="shared" si="47"/>
        <v/>
      </c>
      <c r="O185" s="2" t="str">
        <f t="shared" si="48"/>
        <v>-</v>
      </c>
      <c r="P185" s="2" t="str">
        <f t="shared" si="49"/>
        <v/>
      </c>
      <c r="Q185" s="2" t="str">
        <f t="shared" si="50"/>
        <v>-</v>
      </c>
      <c r="R185" s="2" t="str">
        <f t="shared" si="51"/>
        <v>-</v>
      </c>
      <c r="S185" s="2" t="str">
        <f t="shared" si="52"/>
        <v>-</v>
      </c>
      <c r="T185" s="2" t="str">
        <f t="shared" si="53"/>
        <v>-</v>
      </c>
      <c r="U185" s="2" t="str">
        <f t="shared" si="54"/>
        <v>-</v>
      </c>
      <c r="V185" s="2" t="str">
        <f t="shared" si="55"/>
        <v>-</v>
      </c>
      <c r="W185" s="2" t="str">
        <f t="shared" si="56"/>
        <v>-</v>
      </c>
      <c r="X185" s="2" t="str">
        <f t="shared" si="57"/>
        <v>-</v>
      </c>
      <c r="Y185" s="2" t="str">
        <f t="shared" si="58"/>
        <v>-</v>
      </c>
      <c r="Z185" s="2" t="str">
        <f t="shared" si="59"/>
        <v>-</v>
      </c>
      <c r="AA185" s="2" t="str">
        <f t="shared" si="60"/>
        <v>-</v>
      </c>
      <c r="AB185" s="2" t="str">
        <f t="shared" si="61"/>
        <v>-</v>
      </c>
      <c r="AC185" s="2" t="str">
        <f t="shared" si="62"/>
        <v>-</v>
      </c>
    </row>
    <row r="186" spans="1:29" ht="144" customHeight="1" x14ac:dyDescent="0.25">
      <c r="A186" s="2"/>
      <c r="B186" s="2" t="str">
        <f t="shared" si="42"/>
        <v>GOOSE-Camel</v>
      </c>
      <c r="C186" s="2" t="str">
        <f>SUBSTITUTE(TRIM(D186&amp;_xlfn.XLOOKUP(F186,Colors!A:A,Colors!C:C,"ERROR",0))," ","")</f>
        <v>GOOSECAMEL</v>
      </c>
      <c r="D186" s="2" t="s">
        <v>96</v>
      </c>
      <c r="E186" s="2" t="s">
        <v>87</v>
      </c>
      <c r="F186" s="2" t="s">
        <v>220</v>
      </c>
      <c r="G186" s="14">
        <f>_xlfn.XLOOKUP(D186,Prices!A:A,Prices!C:C,"-")</f>
        <v>49.9</v>
      </c>
      <c r="H186" s="14">
        <f>_xlfn.XLOOKUP(D186,Prices!A:A,Prices!D:D,"-")</f>
        <v>124.9</v>
      </c>
      <c r="I186" s="2" t="s">
        <v>97</v>
      </c>
      <c r="J186" s="2" t="str">
        <f t="shared" si="43"/>
        <v>-</v>
      </c>
      <c r="K186" s="2" t="str">
        <f t="shared" si="44"/>
        <v>-</v>
      </c>
      <c r="L186" s="2" t="str">
        <f t="shared" si="45"/>
        <v>-</v>
      </c>
      <c r="M186" s="2" t="str">
        <f t="shared" si="46"/>
        <v>-</v>
      </c>
      <c r="N186" s="2" t="str">
        <f t="shared" si="47"/>
        <v/>
      </c>
      <c r="O186" s="2" t="str">
        <f t="shared" si="48"/>
        <v>-</v>
      </c>
      <c r="P186" s="2" t="str">
        <f t="shared" si="49"/>
        <v/>
      </c>
      <c r="Q186" s="2" t="str">
        <f t="shared" si="50"/>
        <v>-</v>
      </c>
      <c r="R186" s="2" t="str">
        <f t="shared" si="51"/>
        <v>-</v>
      </c>
      <c r="S186" s="2" t="str">
        <f t="shared" si="52"/>
        <v>-</v>
      </c>
      <c r="T186" s="2" t="str">
        <f t="shared" si="53"/>
        <v>-</v>
      </c>
      <c r="U186" s="2" t="str">
        <f t="shared" si="54"/>
        <v>-</v>
      </c>
      <c r="V186" s="2" t="str">
        <f t="shared" si="55"/>
        <v>-</v>
      </c>
      <c r="W186" s="2" t="str">
        <f t="shared" si="56"/>
        <v>-</v>
      </c>
      <c r="X186" s="2" t="str">
        <f t="shared" si="57"/>
        <v>-</v>
      </c>
      <c r="Y186" s="2" t="str">
        <f t="shared" si="58"/>
        <v>-</v>
      </c>
      <c r="Z186" s="2" t="str">
        <f t="shared" si="59"/>
        <v>-</v>
      </c>
      <c r="AA186" s="2" t="str">
        <f t="shared" si="60"/>
        <v>-</v>
      </c>
      <c r="AB186" s="2" t="str">
        <f t="shared" si="61"/>
        <v>-</v>
      </c>
      <c r="AC186" s="2" t="str">
        <f t="shared" si="62"/>
        <v>-</v>
      </c>
    </row>
    <row r="187" spans="1:29" ht="144" customHeight="1" x14ac:dyDescent="0.25">
      <c r="A187" s="2"/>
      <c r="B187" s="2" t="str">
        <f t="shared" si="42"/>
        <v>GOOSE-Black</v>
      </c>
      <c r="C187" s="2" t="str">
        <f>SUBSTITUTE(TRIM(D187&amp;_xlfn.XLOOKUP(F187,Colors!A:A,Colors!C:C,"ERROR",0))," ","")</f>
        <v>GOOSENOIR</v>
      </c>
      <c r="D187" s="2" t="s">
        <v>96</v>
      </c>
      <c r="E187" s="2" t="s">
        <v>87</v>
      </c>
      <c r="F187" s="2" t="s">
        <v>105</v>
      </c>
      <c r="G187" s="14">
        <f>_xlfn.XLOOKUP(D187,Prices!A:A,Prices!C:C,"-")</f>
        <v>49.9</v>
      </c>
      <c r="H187" s="14">
        <f>_xlfn.XLOOKUP(D187,Prices!A:A,Prices!D:D,"-")</f>
        <v>124.9</v>
      </c>
      <c r="I187" s="2" t="s">
        <v>97</v>
      </c>
      <c r="J187" s="2" t="str">
        <f t="shared" si="43"/>
        <v>-</v>
      </c>
      <c r="K187" s="2" t="str">
        <f t="shared" si="44"/>
        <v>-</v>
      </c>
      <c r="L187" s="2" t="str">
        <f t="shared" si="45"/>
        <v>-</v>
      </c>
      <c r="M187" s="2" t="str">
        <f t="shared" si="46"/>
        <v>-</v>
      </c>
      <c r="N187" s="2" t="str">
        <f t="shared" si="47"/>
        <v/>
      </c>
      <c r="O187" s="2" t="str">
        <f t="shared" si="48"/>
        <v>-</v>
      </c>
      <c r="P187" s="2" t="str">
        <f t="shared" si="49"/>
        <v/>
      </c>
      <c r="Q187" s="2" t="str">
        <f t="shared" si="50"/>
        <v>-</v>
      </c>
      <c r="R187" s="2" t="str">
        <f t="shared" si="51"/>
        <v>-</v>
      </c>
      <c r="S187" s="2" t="str">
        <f t="shared" si="52"/>
        <v>-</v>
      </c>
      <c r="T187" s="2" t="str">
        <f t="shared" si="53"/>
        <v>-</v>
      </c>
      <c r="U187" s="2" t="str">
        <f t="shared" si="54"/>
        <v>-</v>
      </c>
      <c r="V187" s="2" t="str">
        <f t="shared" si="55"/>
        <v>-</v>
      </c>
      <c r="W187" s="2" t="str">
        <f t="shared" si="56"/>
        <v>-</v>
      </c>
      <c r="X187" s="2" t="str">
        <f t="shared" si="57"/>
        <v>-</v>
      </c>
      <c r="Y187" s="2" t="str">
        <f t="shared" si="58"/>
        <v>-</v>
      </c>
      <c r="Z187" s="2" t="str">
        <f t="shared" si="59"/>
        <v>-</v>
      </c>
      <c r="AA187" s="2" t="str">
        <f t="shared" si="60"/>
        <v>-</v>
      </c>
      <c r="AB187" s="2" t="str">
        <f t="shared" si="61"/>
        <v>-</v>
      </c>
      <c r="AC187" s="2" t="str">
        <f t="shared" si="62"/>
        <v>-</v>
      </c>
    </row>
    <row r="188" spans="1:29" ht="144" customHeight="1" x14ac:dyDescent="0.25">
      <c r="A188" s="2"/>
      <c r="B188" s="2" t="str">
        <f t="shared" si="42"/>
        <v>STRINGY-Grey</v>
      </c>
      <c r="C188" s="2" t="str">
        <f>SUBSTITUTE(TRIM(D188&amp;_xlfn.XLOOKUP(F188,Colors!A:A,Colors!C:C,"ERROR",0))," ","")</f>
        <v>STRINGYGRIS</v>
      </c>
      <c r="D188" s="2" t="s">
        <v>98</v>
      </c>
      <c r="E188" s="2" t="s">
        <v>87</v>
      </c>
      <c r="F188" s="2" t="s">
        <v>53</v>
      </c>
      <c r="G188" s="14">
        <f>_xlfn.XLOOKUP(D188,Prices!A:A,Prices!C:C,"-")</f>
        <v>39.9</v>
      </c>
      <c r="H188" s="14">
        <f>_xlfn.XLOOKUP(D188,Prices!A:A,Prices!D:D,"-")</f>
        <v>99.9</v>
      </c>
      <c r="I188" s="2" t="s">
        <v>99</v>
      </c>
      <c r="J188" s="2" t="str">
        <f t="shared" si="43"/>
        <v>-</v>
      </c>
      <c r="K188" s="2" t="str">
        <f t="shared" si="44"/>
        <v>-</v>
      </c>
      <c r="L188" s="2" t="str">
        <f t="shared" si="45"/>
        <v>-</v>
      </c>
      <c r="M188" s="2" t="str">
        <f t="shared" si="46"/>
        <v/>
      </c>
      <c r="N188" s="2" t="str">
        <f t="shared" si="47"/>
        <v>-</v>
      </c>
      <c r="O188" s="2" t="str">
        <f t="shared" si="48"/>
        <v/>
      </c>
      <c r="P188" s="2" t="str">
        <f t="shared" si="49"/>
        <v>-</v>
      </c>
      <c r="Q188" s="2" t="str">
        <f t="shared" si="50"/>
        <v/>
      </c>
      <c r="R188" s="2" t="str">
        <f t="shared" si="51"/>
        <v>-</v>
      </c>
      <c r="S188" s="2" t="str">
        <f t="shared" si="52"/>
        <v>-</v>
      </c>
      <c r="T188" s="2" t="str">
        <f t="shared" si="53"/>
        <v>-</v>
      </c>
      <c r="U188" s="2" t="str">
        <f t="shared" si="54"/>
        <v>-</v>
      </c>
      <c r="V188" s="2" t="str">
        <f t="shared" si="55"/>
        <v>-</v>
      </c>
      <c r="W188" s="2" t="str">
        <f t="shared" si="56"/>
        <v>-</v>
      </c>
      <c r="X188" s="2" t="str">
        <f t="shared" si="57"/>
        <v>-</v>
      </c>
      <c r="Y188" s="2" t="str">
        <f t="shared" si="58"/>
        <v>-</v>
      </c>
      <c r="Z188" s="2" t="str">
        <f t="shared" si="59"/>
        <v>-</v>
      </c>
      <c r="AA188" s="2" t="str">
        <f t="shared" si="60"/>
        <v>-</v>
      </c>
      <c r="AB188" s="2" t="str">
        <f t="shared" si="61"/>
        <v>-</v>
      </c>
      <c r="AC188" s="2" t="str">
        <f t="shared" si="62"/>
        <v>-</v>
      </c>
    </row>
    <row r="189" spans="1:29" ht="144.19999999999999" customHeight="1" x14ac:dyDescent="0.25">
      <c r="A189" s="2"/>
      <c r="B189" s="2" t="str">
        <f t="shared" si="42"/>
        <v>STRINGY-Beige</v>
      </c>
      <c r="C189" s="2" t="str">
        <f>SUBSTITUTE(TRIM(D189&amp;_xlfn.XLOOKUP(F189,Colors!A:A,Colors!C:C,"ERROR",0))," ","")</f>
        <v>STRINGYBEIGE</v>
      </c>
      <c r="D189" s="2" t="s">
        <v>98</v>
      </c>
      <c r="E189" s="2" t="s">
        <v>87</v>
      </c>
      <c r="F189" s="2" t="s">
        <v>202</v>
      </c>
      <c r="G189" s="14">
        <f>_xlfn.XLOOKUP(D189,Prices!A:A,Prices!C:C,"-")</f>
        <v>39.9</v>
      </c>
      <c r="H189" s="14">
        <f>_xlfn.XLOOKUP(D189,Prices!A:A,Prices!D:D,"-")</f>
        <v>99.9</v>
      </c>
      <c r="I189" s="2" t="s">
        <v>99</v>
      </c>
      <c r="J189" s="2" t="str">
        <f t="shared" si="43"/>
        <v>-</v>
      </c>
      <c r="K189" s="2" t="str">
        <f t="shared" si="44"/>
        <v>-</v>
      </c>
      <c r="L189" s="2" t="str">
        <f t="shared" si="45"/>
        <v>-</v>
      </c>
      <c r="M189" s="2" t="str">
        <f t="shared" si="46"/>
        <v/>
      </c>
      <c r="N189" s="2" t="str">
        <f t="shared" si="47"/>
        <v>-</v>
      </c>
      <c r="O189" s="2" t="str">
        <f t="shared" si="48"/>
        <v/>
      </c>
      <c r="P189" s="2" t="str">
        <f t="shared" si="49"/>
        <v>-</v>
      </c>
      <c r="Q189" s="2" t="str">
        <f t="shared" si="50"/>
        <v/>
      </c>
      <c r="R189" s="2" t="str">
        <f t="shared" si="51"/>
        <v>-</v>
      </c>
      <c r="S189" s="2" t="str">
        <f t="shared" si="52"/>
        <v>-</v>
      </c>
      <c r="T189" s="2" t="str">
        <f t="shared" si="53"/>
        <v>-</v>
      </c>
      <c r="U189" s="2" t="str">
        <f t="shared" si="54"/>
        <v>-</v>
      </c>
      <c r="V189" s="2" t="str">
        <f t="shared" si="55"/>
        <v>-</v>
      </c>
      <c r="W189" s="2" t="str">
        <f t="shared" si="56"/>
        <v>-</v>
      </c>
      <c r="X189" s="2" t="str">
        <f t="shared" si="57"/>
        <v>-</v>
      </c>
      <c r="Y189" s="2" t="str">
        <f t="shared" si="58"/>
        <v>-</v>
      </c>
      <c r="Z189" s="2" t="str">
        <f t="shared" si="59"/>
        <v>-</v>
      </c>
      <c r="AA189" s="2" t="str">
        <f t="shared" si="60"/>
        <v>-</v>
      </c>
      <c r="AB189" s="2" t="str">
        <f t="shared" si="61"/>
        <v>-</v>
      </c>
      <c r="AC189" s="2" t="str">
        <f t="shared" si="62"/>
        <v>-</v>
      </c>
    </row>
    <row r="190" spans="1:29" ht="144" customHeight="1" x14ac:dyDescent="0.25">
      <c r="A190" s="2"/>
      <c r="B190" s="2" t="str">
        <f t="shared" si="42"/>
        <v>STRINGY-Navy</v>
      </c>
      <c r="C190" s="2" t="str">
        <f>SUBSTITUTE(TRIM(D190&amp;_xlfn.XLOOKUP(F190,Colors!A:A,Colors!C:C,"ERROR",0))," ","")</f>
        <v>STRINGYMARINE</v>
      </c>
      <c r="D190" s="2" t="s">
        <v>98</v>
      </c>
      <c r="E190" s="2" t="s">
        <v>87</v>
      </c>
      <c r="F190" s="2" t="s">
        <v>69</v>
      </c>
      <c r="G190" s="14">
        <f>_xlfn.XLOOKUP(D190,Prices!A:A,Prices!C:C,"-")</f>
        <v>39.9</v>
      </c>
      <c r="H190" s="14">
        <f>_xlfn.XLOOKUP(D190,Prices!A:A,Prices!D:D,"-")</f>
        <v>99.9</v>
      </c>
      <c r="I190" s="2" t="s">
        <v>99</v>
      </c>
      <c r="J190" s="2" t="str">
        <f t="shared" si="43"/>
        <v>-</v>
      </c>
      <c r="K190" s="2" t="str">
        <f t="shared" si="44"/>
        <v>-</v>
      </c>
      <c r="L190" s="2" t="str">
        <f t="shared" si="45"/>
        <v>-</v>
      </c>
      <c r="M190" s="2" t="str">
        <f t="shared" si="46"/>
        <v/>
      </c>
      <c r="N190" s="2" t="str">
        <f t="shared" si="47"/>
        <v>-</v>
      </c>
      <c r="O190" s="2" t="str">
        <f t="shared" si="48"/>
        <v/>
      </c>
      <c r="P190" s="2" t="str">
        <f t="shared" si="49"/>
        <v>-</v>
      </c>
      <c r="Q190" s="2" t="str">
        <f t="shared" si="50"/>
        <v/>
      </c>
      <c r="R190" s="2" t="str">
        <f t="shared" si="51"/>
        <v>-</v>
      </c>
      <c r="S190" s="2" t="str">
        <f t="shared" si="52"/>
        <v>-</v>
      </c>
      <c r="T190" s="2" t="str">
        <f t="shared" si="53"/>
        <v>-</v>
      </c>
      <c r="U190" s="2" t="str">
        <f t="shared" si="54"/>
        <v>-</v>
      </c>
      <c r="V190" s="2" t="str">
        <f t="shared" si="55"/>
        <v>-</v>
      </c>
      <c r="W190" s="2" t="str">
        <f t="shared" si="56"/>
        <v>-</v>
      </c>
      <c r="X190" s="2" t="str">
        <f t="shared" si="57"/>
        <v>-</v>
      </c>
      <c r="Y190" s="2" t="str">
        <f t="shared" si="58"/>
        <v>-</v>
      </c>
      <c r="Z190" s="2" t="str">
        <f t="shared" si="59"/>
        <v>-</v>
      </c>
      <c r="AA190" s="2" t="str">
        <f t="shared" si="60"/>
        <v>-</v>
      </c>
      <c r="AB190" s="2" t="str">
        <f t="shared" si="61"/>
        <v>-</v>
      </c>
      <c r="AC190" s="2" t="str">
        <f t="shared" si="62"/>
        <v>-</v>
      </c>
    </row>
    <row r="191" spans="1:29" ht="144" customHeight="1" x14ac:dyDescent="0.25">
      <c r="A191" s="2"/>
      <c r="B191" s="2" t="str">
        <f t="shared" si="42"/>
        <v>STRINGY-Pink</v>
      </c>
      <c r="C191" s="2" t="str">
        <f>SUBSTITUTE(TRIM(D191&amp;_xlfn.XLOOKUP(F191,Colors!A:A,Colors!C:C,"ERROR",0))," ","")</f>
        <v>STRINGYROSE</v>
      </c>
      <c r="D191" s="2" t="s">
        <v>98</v>
      </c>
      <c r="E191" s="2" t="s">
        <v>87</v>
      </c>
      <c r="F191" s="2" t="s">
        <v>206</v>
      </c>
      <c r="G191" s="14">
        <f>_xlfn.XLOOKUP(D191,Prices!A:A,Prices!C:C,"-")</f>
        <v>39.9</v>
      </c>
      <c r="H191" s="14">
        <f>_xlfn.XLOOKUP(D191,Prices!A:A,Prices!D:D,"-")</f>
        <v>99.9</v>
      </c>
      <c r="I191" s="2" t="s">
        <v>99</v>
      </c>
      <c r="J191" s="2" t="str">
        <f t="shared" si="43"/>
        <v>-</v>
      </c>
      <c r="K191" s="2" t="str">
        <f t="shared" si="44"/>
        <v>-</v>
      </c>
      <c r="L191" s="2" t="str">
        <f t="shared" si="45"/>
        <v>-</v>
      </c>
      <c r="M191" s="2" t="str">
        <f t="shared" si="46"/>
        <v/>
      </c>
      <c r="N191" s="2" t="str">
        <f t="shared" si="47"/>
        <v>-</v>
      </c>
      <c r="O191" s="2" t="str">
        <f t="shared" si="48"/>
        <v/>
      </c>
      <c r="P191" s="2" t="str">
        <f t="shared" si="49"/>
        <v>-</v>
      </c>
      <c r="Q191" s="2" t="str">
        <f t="shared" si="50"/>
        <v/>
      </c>
      <c r="R191" s="2" t="str">
        <f t="shared" si="51"/>
        <v>-</v>
      </c>
      <c r="S191" s="2" t="str">
        <f t="shared" si="52"/>
        <v>-</v>
      </c>
      <c r="T191" s="2" t="str">
        <f t="shared" si="53"/>
        <v>-</v>
      </c>
      <c r="U191" s="2" t="str">
        <f t="shared" si="54"/>
        <v>-</v>
      </c>
      <c r="V191" s="2" t="str">
        <f t="shared" si="55"/>
        <v>-</v>
      </c>
      <c r="W191" s="2" t="str">
        <f t="shared" si="56"/>
        <v>-</v>
      </c>
      <c r="X191" s="2" t="str">
        <f t="shared" si="57"/>
        <v>-</v>
      </c>
      <c r="Y191" s="2" t="str">
        <f t="shared" si="58"/>
        <v>-</v>
      </c>
      <c r="Z191" s="2" t="str">
        <f t="shared" si="59"/>
        <v>-</v>
      </c>
      <c r="AA191" s="2" t="str">
        <f t="shared" si="60"/>
        <v>-</v>
      </c>
      <c r="AB191" s="2" t="str">
        <f t="shared" si="61"/>
        <v>-</v>
      </c>
      <c r="AC191" s="2" t="str">
        <f t="shared" si="62"/>
        <v>-</v>
      </c>
    </row>
    <row r="192" spans="1:29" ht="144.19999999999999" customHeight="1" x14ac:dyDescent="0.25">
      <c r="A192" s="2"/>
      <c r="B192" s="2" t="str">
        <f t="shared" si="42"/>
        <v>STRINGY-Green</v>
      </c>
      <c r="C192" s="2" t="str">
        <f>SUBSTITUTE(TRIM(D192&amp;_xlfn.XLOOKUP(F192,Colors!A:A,Colors!C:C,"ERROR",0))," ","")</f>
        <v>STRINGYVERT</v>
      </c>
      <c r="D192" s="2" t="s">
        <v>98</v>
      </c>
      <c r="E192" s="2" t="s">
        <v>87</v>
      </c>
      <c r="F192" s="2" t="s">
        <v>215</v>
      </c>
      <c r="G192" s="14">
        <f>_xlfn.XLOOKUP(D192,Prices!A:A,Prices!C:C,"-")</f>
        <v>39.9</v>
      </c>
      <c r="H192" s="14">
        <f>_xlfn.XLOOKUP(D192,Prices!A:A,Prices!D:D,"-")</f>
        <v>99.9</v>
      </c>
      <c r="I192" s="2" t="s">
        <v>99</v>
      </c>
      <c r="J192" s="2" t="str">
        <f t="shared" si="43"/>
        <v>-</v>
      </c>
      <c r="K192" s="2" t="str">
        <f t="shared" si="44"/>
        <v>-</v>
      </c>
      <c r="L192" s="2" t="str">
        <f t="shared" si="45"/>
        <v>-</v>
      </c>
      <c r="M192" s="2" t="str">
        <f t="shared" si="46"/>
        <v/>
      </c>
      <c r="N192" s="2" t="str">
        <f t="shared" si="47"/>
        <v>-</v>
      </c>
      <c r="O192" s="2" t="str">
        <f t="shared" si="48"/>
        <v/>
      </c>
      <c r="P192" s="2" t="str">
        <f t="shared" si="49"/>
        <v>-</v>
      </c>
      <c r="Q192" s="2" t="str">
        <f t="shared" si="50"/>
        <v/>
      </c>
      <c r="R192" s="2" t="str">
        <f t="shared" si="51"/>
        <v>-</v>
      </c>
      <c r="S192" s="2" t="str">
        <f t="shared" si="52"/>
        <v>-</v>
      </c>
      <c r="T192" s="2" t="str">
        <f t="shared" si="53"/>
        <v>-</v>
      </c>
      <c r="U192" s="2" t="str">
        <f t="shared" si="54"/>
        <v>-</v>
      </c>
      <c r="V192" s="2" t="str">
        <f t="shared" si="55"/>
        <v>-</v>
      </c>
      <c r="W192" s="2" t="str">
        <f t="shared" si="56"/>
        <v>-</v>
      </c>
      <c r="X192" s="2" t="str">
        <f t="shared" si="57"/>
        <v>-</v>
      </c>
      <c r="Y192" s="2" t="str">
        <f t="shared" si="58"/>
        <v>-</v>
      </c>
      <c r="Z192" s="2" t="str">
        <f t="shared" si="59"/>
        <v>-</v>
      </c>
      <c r="AA192" s="2" t="str">
        <f t="shared" si="60"/>
        <v>-</v>
      </c>
      <c r="AB192" s="2" t="str">
        <f t="shared" si="61"/>
        <v>-</v>
      </c>
      <c r="AC192" s="2" t="str">
        <f t="shared" si="62"/>
        <v>-</v>
      </c>
    </row>
    <row r="193" spans="1:29" ht="144" customHeight="1" x14ac:dyDescent="0.25">
      <c r="A193" s="2"/>
      <c r="B193" s="2" t="str">
        <f t="shared" si="42"/>
        <v>STRINGY-Rust</v>
      </c>
      <c r="C193" s="2" t="str">
        <f>SUBSTITUTE(TRIM(D193&amp;_xlfn.XLOOKUP(F193,Colors!A:A,Colors!C:C,"ERROR",0))," ","")</f>
        <v>STRINGYROUILLE</v>
      </c>
      <c r="D193" s="2" t="s">
        <v>98</v>
      </c>
      <c r="E193" s="2" t="s">
        <v>87</v>
      </c>
      <c r="F193" s="2" t="s">
        <v>208</v>
      </c>
      <c r="G193" s="14">
        <f>_xlfn.XLOOKUP(D193,Prices!A:A,Prices!C:C,"-")</f>
        <v>39.9</v>
      </c>
      <c r="H193" s="14">
        <f>_xlfn.XLOOKUP(D193,Prices!A:A,Prices!D:D,"-")</f>
        <v>99.9</v>
      </c>
      <c r="I193" s="2" t="s">
        <v>99</v>
      </c>
      <c r="J193" s="2" t="str">
        <f t="shared" si="43"/>
        <v>-</v>
      </c>
      <c r="K193" s="2" t="str">
        <f t="shared" si="44"/>
        <v>-</v>
      </c>
      <c r="L193" s="2" t="str">
        <f t="shared" si="45"/>
        <v>-</v>
      </c>
      <c r="M193" s="2" t="str">
        <f t="shared" si="46"/>
        <v/>
      </c>
      <c r="N193" s="2" t="str">
        <f t="shared" si="47"/>
        <v>-</v>
      </c>
      <c r="O193" s="2" t="str">
        <f t="shared" si="48"/>
        <v/>
      </c>
      <c r="P193" s="2" t="str">
        <f t="shared" si="49"/>
        <v>-</v>
      </c>
      <c r="Q193" s="2" t="str">
        <f t="shared" si="50"/>
        <v/>
      </c>
      <c r="R193" s="2" t="str">
        <f t="shared" si="51"/>
        <v>-</v>
      </c>
      <c r="S193" s="2" t="str">
        <f t="shared" si="52"/>
        <v>-</v>
      </c>
      <c r="T193" s="2" t="str">
        <f t="shared" si="53"/>
        <v>-</v>
      </c>
      <c r="U193" s="2" t="str">
        <f t="shared" si="54"/>
        <v>-</v>
      </c>
      <c r="V193" s="2" t="str">
        <f t="shared" si="55"/>
        <v>-</v>
      </c>
      <c r="W193" s="2" t="str">
        <f t="shared" si="56"/>
        <v>-</v>
      </c>
      <c r="X193" s="2" t="str">
        <f t="shared" si="57"/>
        <v>-</v>
      </c>
      <c r="Y193" s="2" t="str">
        <f t="shared" si="58"/>
        <v>-</v>
      </c>
      <c r="Z193" s="2" t="str">
        <f t="shared" si="59"/>
        <v>-</v>
      </c>
      <c r="AA193" s="2" t="str">
        <f t="shared" si="60"/>
        <v>-</v>
      </c>
      <c r="AB193" s="2" t="str">
        <f t="shared" si="61"/>
        <v>-</v>
      </c>
      <c r="AC193" s="2" t="str">
        <f t="shared" si="62"/>
        <v>-</v>
      </c>
    </row>
    <row r="194" spans="1:29" ht="144" customHeight="1" x14ac:dyDescent="0.25">
      <c r="A194" s="2"/>
      <c r="B194" s="2" t="str">
        <f t="shared" si="42"/>
        <v>TULIP-Navy</v>
      </c>
      <c r="C194" s="2" t="str">
        <f>SUBSTITUTE(TRIM(D194&amp;_xlfn.XLOOKUP(F194,Colors!A:A,Colors!C:C,"ERROR",0))," ","")</f>
        <v>TULIPMARINE</v>
      </c>
      <c r="D194" s="2" t="s">
        <v>100</v>
      </c>
      <c r="E194" s="2" t="s">
        <v>87</v>
      </c>
      <c r="F194" s="2" t="s">
        <v>69</v>
      </c>
      <c r="G194" s="14">
        <f>_xlfn.XLOOKUP(D194,Prices!A:A,Prices!C:C,"-")</f>
        <v>29.9</v>
      </c>
      <c r="H194" s="14">
        <f>_xlfn.XLOOKUP(D194,Prices!A:A,Prices!D:D,"-")</f>
        <v>74.900000000000006</v>
      </c>
      <c r="I194" s="2" t="s">
        <v>101</v>
      </c>
      <c r="J194" s="2" t="str">
        <f t="shared" si="43"/>
        <v>-</v>
      </c>
      <c r="K194" s="2" t="str">
        <f t="shared" si="44"/>
        <v>-</v>
      </c>
      <c r="L194" s="2" t="str">
        <f t="shared" si="45"/>
        <v>-</v>
      </c>
      <c r="M194" s="2" t="str">
        <f t="shared" si="46"/>
        <v>-</v>
      </c>
      <c r="N194" s="2" t="str">
        <f t="shared" si="47"/>
        <v>-</v>
      </c>
      <c r="O194" s="2" t="str">
        <f t="shared" si="48"/>
        <v/>
      </c>
      <c r="P194" s="2" t="str">
        <f t="shared" si="49"/>
        <v>-</v>
      </c>
      <c r="Q194" s="2" t="str">
        <f t="shared" si="50"/>
        <v>-</v>
      </c>
      <c r="R194" s="2" t="str">
        <f t="shared" si="51"/>
        <v>-</v>
      </c>
      <c r="S194" s="2" t="str">
        <f t="shared" si="52"/>
        <v>-</v>
      </c>
      <c r="T194" s="2" t="str">
        <f t="shared" si="53"/>
        <v>-</v>
      </c>
      <c r="U194" s="2" t="str">
        <f t="shared" si="54"/>
        <v>-</v>
      </c>
      <c r="V194" s="2" t="str">
        <f t="shared" si="55"/>
        <v>-</v>
      </c>
      <c r="W194" s="2" t="str">
        <f t="shared" si="56"/>
        <v>-</v>
      </c>
      <c r="X194" s="2" t="str">
        <f t="shared" si="57"/>
        <v>-</v>
      </c>
      <c r="Y194" s="2" t="str">
        <f t="shared" si="58"/>
        <v>-</v>
      </c>
      <c r="Z194" s="2" t="str">
        <f t="shared" si="59"/>
        <v>-</v>
      </c>
      <c r="AA194" s="2" t="str">
        <f t="shared" si="60"/>
        <v>-</v>
      </c>
      <c r="AB194" s="2" t="str">
        <f t="shared" si="61"/>
        <v>-</v>
      </c>
      <c r="AC194" s="2" t="str">
        <f t="shared" si="62"/>
        <v>-</v>
      </c>
    </row>
    <row r="195" spans="1:29" ht="144" customHeight="1" x14ac:dyDescent="0.25">
      <c r="A195" s="2"/>
      <c r="B195" s="2" t="str">
        <f t="shared" ref="B195:B258" si="63">D195&amp;"-"&amp;F195</f>
        <v>TULIP-Pink</v>
      </c>
      <c r="C195" s="2" t="str">
        <f>SUBSTITUTE(TRIM(D195&amp;_xlfn.XLOOKUP(F195,Colors!A:A,Colors!C:C,"ERROR",0))," ","")</f>
        <v>TULIPROSE</v>
      </c>
      <c r="D195" s="2" t="s">
        <v>100</v>
      </c>
      <c r="E195" s="2" t="s">
        <v>87</v>
      </c>
      <c r="F195" s="2" t="s">
        <v>206</v>
      </c>
      <c r="G195" s="14">
        <f>_xlfn.XLOOKUP(D195,Prices!A:A,Prices!C:C,"-")</f>
        <v>29.9</v>
      </c>
      <c r="H195" s="14">
        <f>_xlfn.XLOOKUP(D195,Prices!A:A,Prices!D:D,"-")</f>
        <v>74.900000000000006</v>
      </c>
      <c r="I195" s="2" t="s">
        <v>101</v>
      </c>
      <c r="J195" s="2" t="str">
        <f t="shared" ref="J195:J258" si="64">IF(IFERROR(FIND("- "&amp;$J$1,"- "&amp;$I195)&gt;=1,FALSE),"","-")</f>
        <v>-</v>
      </c>
      <c r="K195" s="2" t="str">
        <f t="shared" ref="K195:K258" si="65">IF(IFERROR(FIND("- "&amp;$K$1,"- "&amp;$I195)&gt;=1,FALSE),"","-")</f>
        <v>-</v>
      </c>
      <c r="L195" s="2" t="str">
        <f t="shared" ref="L195:L258" si="66">IF(IFERROR(FIND("- "&amp;$L$1,"- "&amp;$I195)&gt;=1,FALSE),"","-")</f>
        <v>-</v>
      </c>
      <c r="M195" s="2" t="str">
        <f t="shared" ref="M195:M258" si="67">IF(IFERROR(FIND("- "&amp;$M$1,"- "&amp;$I195)&gt;=1,FALSE),"","-")</f>
        <v>-</v>
      </c>
      <c r="N195" s="2" t="str">
        <f t="shared" ref="N195:N258" si="68">IF(IFERROR(FIND("- "&amp;$N$1,"- "&amp;$I195)&gt;=1,FALSE),"","-")</f>
        <v>-</v>
      </c>
      <c r="O195" s="2" t="str">
        <f t="shared" ref="O195:O258" si="69">IF(IFERROR(FIND("- "&amp;$O$1,"- "&amp;$I195)&gt;=1,FALSE),"","-")</f>
        <v/>
      </c>
      <c r="P195" s="2" t="str">
        <f t="shared" ref="P195:P258" si="70">IF(IFERROR(FIND("- "&amp;$P$1,"- "&amp;$I195)&gt;=1,FALSE),"","-")</f>
        <v>-</v>
      </c>
      <c r="Q195" s="2" t="str">
        <f t="shared" ref="Q195:Q258" si="71">IF(IFERROR(FIND("- "&amp;$Q$1,"- "&amp;$I195)&gt;=1,FALSE),"","-")</f>
        <v>-</v>
      </c>
      <c r="R195" s="2" t="str">
        <f t="shared" ref="R195:R258" si="72">IF(IFERROR(FIND("- "&amp;$R$1,"- "&amp;$I195)&gt;=1,FALSE),"","-")</f>
        <v>-</v>
      </c>
      <c r="S195" s="2" t="str">
        <f t="shared" ref="S195:S258" si="73">IF(IFERROR(FIND("- "&amp;$S$1,"- "&amp;$I195)&gt;=1,FALSE),"","-")</f>
        <v>-</v>
      </c>
      <c r="T195" s="2" t="str">
        <f t="shared" ref="T195:T258" si="74">IF(IFERROR(FIND("- "&amp;$T$1,"- "&amp;$I195)&gt;=1,FALSE),"","-")</f>
        <v>-</v>
      </c>
      <c r="U195" s="2" t="str">
        <f t="shared" ref="U195:U258" si="75">IF(IFERROR(FIND("- "&amp;$U$1,"- "&amp;$I195)&gt;=1,FALSE),"","-")</f>
        <v>-</v>
      </c>
      <c r="V195" s="2" t="str">
        <f t="shared" ref="V195:V258" si="76">IF(IFERROR(FIND("- "&amp;$V$1,"- "&amp;$I195)&gt;=1,FALSE),"","-")</f>
        <v>-</v>
      </c>
      <c r="W195" s="2" t="str">
        <f t="shared" ref="W195:W258" si="77">IF(IFERROR(FIND("- "&amp;$W$1,"- "&amp;$I195)&gt;=1,FALSE),"","-")</f>
        <v>-</v>
      </c>
      <c r="X195" s="2" t="str">
        <f t="shared" ref="X195:X258" si="78">IF(IFERROR(FIND("- "&amp;$X$1,"- "&amp;$I195)&gt;=1,FALSE),"","-")</f>
        <v>-</v>
      </c>
      <c r="Y195" s="2" t="str">
        <f t="shared" ref="Y195:Y258" si="79">IF(IFERROR(FIND("- "&amp;$Y$1,"- "&amp;$I195)&gt;=1,FALSE),"","-")</f>
        <v>-</v>
      </c>
      <c r="Z195" s="2" t="str">
        <f t="shared" ref="Z195:Z258" si="80">IF(IFERROR(FIND("- "&amp;$Z$1,"- "&amp;$I195)&gt;=1,FALSE),"","-")</f>
        <v>-</v>
      </c>
      <c r="AA195" s="2" t="str">
        <f t="shared" ref="AA195:AA258" si="81">IF(IFERROR(FIND("- "&amp;$AA$1,"- "&amp;$I195)&gt;=1,FALSE),"","-")</f>
        <v>-</v>
      </c>
      <c r="AB195" s="2" t="str">
        <f t="shared" ref="AB195:AB258" si="82">IF(IFERROR(FIND("- "&amp;$AB$1,"- "&amp;$I195)&gt;=1,FALSE),"","-")</f>
        <v>-</v>
      </c>
      <c r="AC195" s="2" t="str">
        <f t="shared" ref="AC195:AC258" si="83">IF(IFERROR(FIND("- "&amp;$AC$1,"- "&amp;$I195)&gt;=1,FALSE),"","-")</f>
        <v>-</v>
      </c>
    </row>
    <row r="196" spans="1:29" ht="144" customHeight="1" x14ac:dyDescent="0.25">
      <c r="A196" s="2"/>
      <c r="B196" s="2" t="str">
        <f t="shared" si="63"/>
        <v>TULIP-Rust</v>
      </c>
      <c r="C196" s="2" t="str">
        <f>SUBSTITUTE(TRIM(D196&amp;_xlfn.XLOOKUP(F196,Colors!A:A,Colors!C:C,"ERROR",0))," ","")</f>
        <v>TULIPROUILLE</v>
      </c>
      <c r="D196" s="2" t="s">
        <v>100</v>
      </c>
      <c r="E196" s="2" t="s">
        <v>87</v>
      </c>
      <c r="F196" s="2" t="s">
        <v>208</v>
      </c>
      <c r="G196" s="14">
        <f>_xlfn.XLOOKUP(D196,Prices!A:A,Prices!C:C,"-")</f>
        <v>29.9</v>
      </c>
      <c r="H196" s="14">
        <f>_xlfn.XLOOKUP(D196,Prices!A:A,Prices!D:D,"-")</f>
        <v>74.900000000000006</v>
      </c>
      <c r="I196" s="2" t="s">
        <v>101</v>
      </c>
      <c r="J196" s="2" t="str">
        <f t="shared" si="64"/>
        <v>-</v>
      </c>
      <c r="K196" s="2" t="str">
        <f t="shared" si="65"/>
        <v>-</v>
      </c>
      <c r="L196" s="2" t="str">
        <f t="shared" si="66"/>
        <v>-</v>
      </c>
      <c r="M196" s="2" t="str">
        <f t="shared" si="67"/>
        <v>-</v>
      </c>
      <c r="N196" s="2" t="str">
        <f t="shared" si="68"/>
        <v>-</v>
      </c>
      <c r="O196" s="2" t="str">
        <f t="shared" si="69"/>
        <v/>
      </c>
      <c r="P196" s="2" t="str">
        <f t="shared" si="70"/>
        <v>-</v>
      </c>
      <c r="Q196" s="2" t="str">
        <f t="shared" si="71"/>
        <v>-</v>
      </c>
      <c r="R196" s="2" t="str">
        <f t="shared" si="72"/>
        <v>-</v>
      </c>
      <c r="S196" s="2" t="str">
        <f t="shared" si="73"/>
        <v>-</v>
      </c>
      <c r="T196" s="2" t="str">
        <f t="shared" si="74"/>
        <v>-</v>
      </c>
      <c r="U196" s="2" t="str">
        <f t="shared" si="75"/>
        <v>-</v>
      </c>
      <c r="V196" s="2" t="str">
        <f t="shared" si="76"/>
        <v>-</v>
      </c>
      <c r="W196" s="2" t="str">
        <f t="shared" si="77"/>
        <v>-</v>
      </c>
      <c r="X196" s="2" t="str">
        <f t="shared" si="78"/>
        <v>-</v>
      </c>
      <c r="Y196" s="2" t="str">
        <f t="shared" si="79"/>
        <v>-</v>
      </c>
      <c r="Z196" s="2" t="str">
        <f t="shared" si="80"/>
        <v>-</v>
      </c>
      <c r="AA196" s="2" t="str">
        <f t="shared" si="81"/>
        <v>-</v>
      </c>
      <c r="AB196" s="2" t="str">
        <f t="shared" si="82"/>
        <v>-</v>
      </c>
      <c r="AC196" s="2" t="str">
        <f t="shared" si="83"/>
        <v>-</v>
      </c>
    </row>
    <row r="197" spans="1:29" ht="144" customHeight="1" x14ac:dyDescent="0.25">
      <c r="A197" s="2"/>
      <c r="B197" s="2" t="str">
        <f t="shared" si="63"/>
        <v>TULIP-Red</v>
      </c>
      <c r="C197" s="2" t="str">
        <f>SUBSTITUTE(TRIM(D197&amp;_xlfn.XLOOKUP(F197,Colors!A:A,Colors!C:C,"ERROR",0))," ","")</f>
        <v>TULIPROUGE</v>
      </c>
      <c r="D197" s="2" t="s">
        <v>100</v>
      </c>
      <c r="E197" s="2" t="s">
        <v>87</v>
      </c>
      <c r="F197" s="2" t="s">
        <v>121</v>
      </c>
      <c r="G197" s="14">
        <f>_xlfn.XLOOKUP(D197,Prices!A:A,Prices!C:C,"-")</f>
        <v>29.9</v>
      </c>
      <c r="H197" s="14">
        <f>_xlfn.XLOOKUP(D197,Prices!A:A,Prices!D:D,"-")</f>
        <v>74.900000000000006</v>
      </c>
      <c r="I197" s="2" t="s">
        <v>101</v>
      </c>
      <c r="J197" s="2" t="str">
        <f t="shared" si="64"/>
        <v>-</v>
      </c>
      <c r="K197" s="2" t="str">
        <f t="shared" si="65"/>
        <v>-</v>
      </c>
      <c r="L197" s="2" t="str">
        <f t="shared" si="66"/>
        <v>-</v>
      </c>
      <c r="M197" s="2" t="str">
        <f t="shared" si="67"/>
        <v>-</v>
      </c>
      <c r="N197" s="2" t="str">
        <f t="shared" si="68"/>
        <v>-</v>
      </c>
      <c r="O197" s="2" t="str">
        <f t="shared" si="69"/>
        <v/>
      </c>
      <c r="P197" s="2" t="str">
        <f t="shared" si="70"/>
        <v>-</v>
      </c>
      <c r="Q197" s="2" t="str">
        <f t="shared" si="71"/>
        <v>-</v>
      </c>
      <c r="R197" s="2" t="str">
        <f t="shared" si="72"/>
        <v>-</v>
      </c>
      <c r="S197" s="2" t="str">
        <f t="shared" si="73"/>
        <v>-</v>
      </c>
      <c r="T197" s="2" t="str">
        <f t="shared" si="74"/>
        <v>-</v>
      </c>
      <c r="U197" s="2" t="str">
        <f t="shared" si="75"/>
        <v>-</v>
      </c>
      <c r="V197" s="2" t="str">
        <f t="shared" si="76"/>
        <v>-</v>
      </c>
      <c r="W197" s="2" t="str">
        <f t="shared" si="77"/>
        <v>-</v>
      </c>
      <c r="X197" s="2" t="str">
        <f t="shared" si="78"/>
        <v>-</v>
      </c>
      <c r="Y197" s="2" t="str">
        <f t="shared" si="79"/>
        <v>-</v>
      </c>
      <c r="Z197" s="2" t="str">
        <f t="shared" si="80"/>
        <v>-</v>
      </c>
      <c r="AA197" s="2" t="str">
        <f t="shared" si="81"/>
        <v>-</v>
      </c>
      <c r="AB197" s="2" t="str">
        <f t="shared" si="82"/>
        <v>-</v>
      </c>
      <c r="AC197" s="2" t="str">
        <f t="shared" si="83"/>
        <v>-</v>
      </c>
    </row>
    <row r="198" spans="1:29" ht="144" customHeight="1" x14ac:dyDescent="0.25">
      <c r="A198" s="2"/>
      <c r="B198" s="2" t="str">
        <f t="shared" si="63"/>
        <v>TULIP-Green</v>
      </c>
      <c r="C198" s="2" t="str">
        <f>SUBSTITUTE(TRIM(D198&amp;_xlfn.XLOOKUP(F198,Colors!A:A,Colors!C:C,"ERROR",0))," ","")</f>
        <v>TULIPVERT</v>
      </c>
      <c r="D198" s="2" t="s">
        <v>100</v>
      </c>
      <c r="E198" s="2" t="s">
        <v>87</v>
      </c>
      <c r="F198" s="2" t="s">
        <v>215</v>
      </c>
      <c r="G198" s="14">
        <f>_xlfn.XLOOKUP(D198,Prices!A:A,Prices!C:C,"-")</f>
        <v>29.9</v>
      </c>
      <c r="H198" s="14">
        <f>_xlfn.XLOOKUP(D198,Prices!A:A,Prices!D:D,"-")</f>
        <v>74.900000000000006</v>
      </c>
      <c r="I198" s="2" t="s">
        <v>101</v>
      </c>
      <c r="J198" s="2" t="str">
        <f t="shared" si="64"/>
        <v>-</v>
      </c>
      <c r="K198" s="2" t="str">
        <f t="shared" si="65"/>
        <v>-</v>
      </c>
      <c r="L198" s="2" t="str">
        <f t="shared" si="66"/>
        <v>-</v>
      </c>
      <c r="M198" s="2" t="str">
        <f t="shared" si="67"/>
        <v>-</v>
      </c>
      <c r="N198" s="2" t="str">
        <f t="shared" si="68"/>
        <v>-</v>
      </c>
      <c r="O198" s="2" t="str">
        <f t="shared" si="69"/>
        <v/>
      </c>
      <c r="P198" s="2" t="str">
        <f t="shared" si="70"/>
        <v>-</v>
      </c>
      <c r="Q198" s="2" t="str">
        <f t="shared" si="71"/>
        <v>-</v>
      </c>
      <c r="R198" s="2" t="str">
        <f t="shared" si="72"/>
        <v>-</v>
      </c>
      <c r="S198" s="2" t="str">
        <f t="shared" si="73"/>
        <v>-</v>
      </c>
      <c r="T198" s="2" t="str">
        <f t="shared" si="74"/>
        <v>-</v>
      </c>
      <c r="U198" s="2" t="str">
        <f t="shared" si="75"/>
        <v>-</v>
      </c>
      <c r="V198" s="2" t="str">
        <f t="shared" si="76"/>
        <v>-</v>
      </c>
      <c r="W198" s="2" t="str">
        <f t="shared" si="77"/>
        <v>-</v>
      </c>
      <c r="X198" s="2" t="str">
        <f t="shared" si="78"/>
        <v>-</v>
      </c>
      <c r="Y198" s="2" t="str">
        <f t="shared" si="79"/>
        <v>-</v>
      </c>
      <c r="Z198" s="2" t="str">
        <f t="shared" si="80"/>
        <v>-</v>
      </c>
      <c r="AA198" s="2" t="str">
        <f t="shared" si="81"/>
        <v>-</v>
      </c>
      <c r="AB198" s="2" t="str">
        <f t="shared" si="82"/>
        <v>-</v>
      </c>
      <c r="AC198" s="2" t="str">
        <f t="shared" si="83"/>
        <v>-</v>
      </c>
    </row>
    <row r="199" spans="1:29" ht="144" customHeight="1" x14ac:dyDescent="0.25">
      <c r="A199" s="2"/>
      <c r="B199" s="2" t="str">
        <f t="shared" si="63"/>
        <v>TULIP-Grey</v>
      </c>
      <c r="C199" s="2" t="str">
        <f>SUBSTITUTE(TRIM(D199&amp;_xlfn.XLOOKUP(F199,Colors!A:A,Colors!C:C,"ERROR",0))," ","")</f>
        <v>TULIPGRIS</v>
      </c>
      <c r="D199" s="2" t="s">
        <v>100</v>
      </c>
      <c r="E199" s="2" t="s">
        <v>87</v>
      </c>
      <c r="F199" s="2" t="s">
        <v>53</v>
      </c>
      <c r="G199" s="14">
        <f>_xlfn.XLOOKUP(D199,Prices!A:A,Prices!C:C,"-")</f>
        <v>29.9</v>
      </c>
      <c r="H199" s="14">
        <f>_xlfn.XLOOKUP(D199,Prices!A:A,Prices!D:D,"-")</f>
        <v>74.900000000000006</v>
      </c>
      <c r="I199" s="2" t="s">
        <v>101</v>
      </c>
      <c r="J199" s="2" t="str">
        <f t="shared" si="64"/>
        <v>-</v>
      </c>
      <c r="K199" s="2" t="str">
        <f t="shared" si="65"/>
        <v>-</v>
      </c>
      <c r="L199" s="2" t="str">
        <f t="shared" si="66"/>
        <v>-</v>
      </c>
      <c r="M199" s="2" t="str">
        <f t="shared" si="67"/>
        <v>-</v>
      </c>
      <c r="N199" s="2" t="str">
        <f t="shared" si="68"/>
        <v>-</v>
      </c>
      <c r="O199" s="2" t="str">
        <f t="shared" si="69"/>
        <v/>
      </c>
      <c r="P199" s="2" t="str">
        <f t="shared" si="70"/>
        <v>-</v>
      </c>
      <c r="Q199" s="2" t="str">
        <f t="shared" si="71"/>
        <v>-</v>
      </c>
      <c r="R199" s="2" t="str">
        <f t="shared" si="72"/>
        <v>-</v>
      </c>
      <c r="S199" s="2" t="str">
        <f t="shared" si="73"/>
        <v>-</v>
      </c>
      <c r="T199" s="2" t="str">
        <f t="shared" si="74"/>
        <v>-</v>
      </c>
      <c r="U199" s="2" t="str">
        <f t="shared" si="75"/>
        <v>-</v>
      </c>
      <c r="V199" s="2" t="str">
        <f t="shared" si="76"/>
        <v>-</v>
      </c>
      <c r="W199" s="2" t="str">
        <f t="shared" si="77"/>
        <v>-</v>
      </c>
      <c r="X199" s="2" t="str">
        <f t="shared" si="78"/>
        <v>-</v>
      </c>
      <c r="Y199" s="2" t="str">
        <f t="shared" si="79"/>
        <v>-</v>
      </c>
      <c r="Z199" s="2" t="str">
        <f t="shared" si="80"/>
        <v>-</v>
      </c>
      <c r="AA199" s="2" t="str">
        <f t="shared" si="81"/>
        <v>-</v>
      </c>
      <c r="AB199" s="2" t="str">
        <f t="shared" si="82"/>
        <v>-</v>
      </c>
      <c r="AC199" s="2" t="str">
        <f t="shared" si="83"/>
        <v>-</v>
      </c>
    </row>
    <row r="200" spans="1:29" ht="144" customHeight="1" x14ac:dyDescent="0.25">
      <c r="A200" s="2"/>
      <c r="B200" s="2" t="str">
        <f t="shared" si="63"/>
        <v>TULIP-Beige</v>
      </c>
      <c r="C200" s="2" t="str">
        <f>SUBSTITUTE(TRIM(D200&amp;_xlfn.XLOOKUP(F200,Colors!A:A,Colors!C:C,"ERROR",0))," ","")</f>
        <v>TULIPBEIGE</v>
      </c>
      <c r="D200" s="2" t="s">
        <v>100</v>
      </c>
      <c r="E200" s="2" t="s">
        <v>87</v>
      </c>
      <c r="F200" s="2" t="s">
        <v>202</v>
      </c>
      <c r="G200" s="14">
        <f>_xlfn.XLOOKUP(D200,Prices!A:A,Prices!C:C,"-")</f>
        <v>29.9</v>
      </c>
      <c r="H200" s="14">
        <f>_xlfn.XLOOKUP(D200,Prices!A:A,Prices!D:D,"-")</f>
        <v>74.900000000000006</v>
      </c>
      <c r="I200" s="2" t="s">
        <v>101</v>
      </c>
      <c r="J200" s="2" t="str">
        <f t="shared" si="64"/>
        <v>-</v>
      </c>
      <c r="K200" s="2" t="str">
        <f t="shared" si="65"/>
        <v>-</v>
      </c>
      <c r="L200" s="2" t="str">
        <f t="shared" si="66"/>
        <v>-</v>
      </c>
      <c r="M200" s="2" t="str">
        <f t="shared" si="67"/>
        <v>-</v>
      </c>
      <c r="N200" s="2" t="str">
        <f t="shared" si="68"/>
        <v>-</v>
      </c>
      <c r="O200" s="2" t="str">
        <f t="shared" si="69"/>
        <v/>
      </c>
      <c r="P200" s="2" t="str">
        <f t="shared" si="70"/>
        <v>-</v>
      </c>
      <c r="Q200" s="2" t="str">
        <f t="shared" si="71"/>
        <v>-</v>
      </c>
      <c r="R200" s="2" t="str">
        <f t="shared" si="72"/>
        <v>-</v>
      </c>
      <c r="S200" s="2" t="str">
        <f t="shared" si="73"/>
        <v>-</v>
      </c>
      <c r="T200" s="2" t="str">
        <f t="shared" si="74"/>
        <v>-</v>
      </c>
      <c r="U200" s="2" t="str">
        <f t="shared" si="75"/>
        <v>-</v>
      </c>
      <c r="V200" s="2" t="str">
        <f t="shared" si="76"/>
        <v>-</v>
      </c>
      <c r="W200" s="2" t="str">
        <f t="shared" si="77"/>
        <v>-</v>
      </c>
      <c r="X200" s="2" t="str">
        <f t="shared" si="78"/>
        <v>-</v>
      </c>
      <c r="Y200" s="2" t="str">
        <f t="shared" si="79"/>
        <v>-</v>
      </c>
      <c r="Z200" s="2" t="str">
        <f t="shared" si="80"/>
        <v>-</v>
      </c>
      <c r="AA200" s="2" t="str">
        <f t="shared" si="81"/>
        <v>-</v>
      </c>
      <c r="AB200" s="2" t="str">
        <f t="shared" si="82"/>
        <v>-</v>
      </c>
      <c r="AC200" s="2" t="str">
        <f t="shared" si="83"/>
        <v>-</v>
      </c>
    </row>
    <row r="201" spans="1:29" ht="144.19999999999999" customHeight="1" x14ac:dyDescent="0.25">
      <c r="A201" s="2"/>
      <c r="B201" s="2" t="str">
        <f t="shared" si="63"/>
        <v>YOKO-Beige</v>
      </c>
      <c r="C201" s="2" t="str">
        <f>SUBSTITUTE(TRIM(D201&amp;_xlfn.XLOOKUP(F201,Colors!A:A,Colors!C:C,"ERROR",0))," ","")</f>
        <v>YOKOBEIGE</v>
      </c>
      <c r="D201" s="2" t="s">
        <v>102</v>
      </c>
      <c r="E201" s="2" t="s">
        <v>87</v>
      </c>
      <c r="F201" s="2" t="s">
        <v>202</v>
      </c>
      <c r="G201" s="14">
        <f>_xlfn.XLOOKUP(D201,Prices!A:A,Prices!C:C,"-")</f>
        <v>29.9</v>
      </c>
      <c r="H201" s="14">
        <f>_xlfn.XLOOKUP(D201,Prices!A:A,Prices!D:D,"-")</f>
        <v>74.900000000000006</v>
      </c>
      <c r="I201" s="2" t="s">
        <v>99</v>
      </c>
      <c r="J201" s="2" t="str">
        <f t="shared" si="64"/>
        <v>-</v>
      </c>
      <c r="K201" s="2" t="str">
        <f t="shared" si="65"/>
        <v>-</v>
      </c>
      <c r="L201" s="2" t="str">
        <f t="shared" si="66"/>
        <v>-</v>
      </c>
      <c r="M201" s="2" t="str">
        <f t="shared" si="67"/>
        <v/>
      </c>
      <c r="N201" s="2" t="str">
        <f t="shared" si="68"/>
        <v>-</v>
      </c>
      <c r="O201" s="2" t="str">
        <f t="shared" si="69"/>
        <v/>
      </c>
      <c r="P201" s="2" t="str">
        <f t="shared" si="70"/>
        <v>-</v>
      </c>
      <c r="Q201" s="2" t="str">
        <f t="shared" si="71"/>
        <v/>
      </c>
      <c r="R201" s="2" t="str">
        <f t="shared" si="72"/>
        <v>-</v>
      </c>
      <c r="S201" s="2" t="str">
        <f t="shared" si="73"/>
        <v>-</v>
      </c>
      <c r="T201" s="2" t="str">
        <f t="shared" si="74"/>
        <v>-</v>
      </c>
      <c r="U201" s="2" t="str">
        <f t="shared" si="75"/>
        <v>-</v>
      </c>
      <c r="V201" s="2" t="str">
        <f t="shared" si="76"/>
        <v>-</v>
      </c>
      <c r="W201" s="2" t="str">
        <f t="shared" si="77"/>
        <v>-</v>
      </c>
      <c r="X201" s="2" t="str">
        <f t="shared" si="78"/>
        <v>-</v>
      </c>
      <c r="Y201" s="2" t="str">
        <f t="shared" si="79"/>
        <v>-</v>
      </c>
      <c r="Z201" s="2" t="str">
        <f t="shared" si="80"/>
        <v>-</v>
      </c>
      <c r="AA201" s="2" t="str">
        <f t="shared" si="81"/>
        <v>-</v>
      </c>
      <c r="AB201" s="2" t="str">
        <f t="shared" si="82"/>
        <v>-</v>
      </c>
      <c r="AC201" s="2" t="str">
        <f t="shared" si="83"/>
        <v>-</v>
      </c>
    </row>
    <row r="202" spans="1:29" ht="143.85" customHeight="1" x14ac:dyDescent="0.25">
      <c r="A202" s="2"/>
      <c r="B202" s="2" t="str">
        <f t="shared" si="63"/>
        <v>YOKO-Grey</v>
      </c>
      <c r="C202" s="2" t="str">
        <f>SUBSTITUTE(TRIM(D202&amp;_xlfn.XLOOKUP(F202,Colors!A:A,Colors!C:C,"ERROR",0))," ","")</f>
        <v>YOKOGRIS</v>
      </c>
      <c r="D202" s="2" t="s">
        <v>102</v>
      </c>
      <c r="E202" s="2" t="s">
        <v>87</v>
      </c>
      <c r="F202" s="2" t="s">
        <v>53</v>
      </c>
      <c r="G202" s="14">
        <f>_xlfn.XLOOKUP(D202,Prices!A:A,Prices!C:C,"-")</f>
        <v>29.9</v>
      </c>
      <c r="H202" s="14">
        <f>_xlfn.XLOOKUP(D202,Prices!A:A,Prices!D:D,"-")</f>
        <v>74.900000000000006</v>
      </c>
      <c r="I202" s="2" t="s">
        <v>99</v>
      </c>
      <c r="J202" s="2" t="str">
        <f t="shared" si="64"/>
        <v>-</v>
      </c>
      <c r="K202" s="2" t="str">
        <f t="shared" si="65"/>
        <v>-</v>
      </c>
      <c r="L202" s="2" t="str">
        <f t="shared" si="66"/>
        <v>-</v>
      </c>
      <c r="M202" s="2" t="str">
        <f t="shared" si="67"/>
        <v/>
      </c>
      <c r="N202" s="2" t="str">
        <f t="shared" si="68"/>
        <v>-</v>
      </c>
      <c r="O202" s="2" t="str">
        <f t="shared" si="69"/>
        <v/>
      </c>
      <c r="P202" s="2" t="str">
        <f t="shared" si="70"/>
        <v>-</v>
      </c>
      <c r="Q202" s="2" t="str">
        <f t="shared" si="71"/>
        <v/>
      </c>
      <c r="R202" s="2" t="str">
        <f t="shared" si="72"/>
        <v>-</v>
      </c>
      <c r="S202" s="2" t="str">
        <f t="shared" si="73"/>
        <v>-</v>
      </c>
      <c r="T202" s="2" t="str">
        <f t="shared" si="74"/>
        <v>-</v>
      </c>
      <c r="U202" s="2" t="str">
        <f t="shared" si="75"/>
        <v>-</v>
      </c>
      <c r="V202" s="2" t="str">
        <f t="shared" si="76"/>
        <v>-</v>
      </c>
      <c r="W202" s="2" t="str">
        <f t="shared" si="77"/>
        <v>-</v>
      </c>
      <c r="X202" s="2" t="str">
        <f t="shared" si="78"/>
        <v>-</v>
      </c>
      <c r="Y202" s="2" t="str">
        <f t="shared" si="79"/>
        <v>-</v>
      </c>
      <c r="Z202" s="2" t="str">
        <f t="shared" si="80"/>
        <v>-</v>
      </c>
      <c r="AA202" s="2" t="str">
        <f t="shared" si="81"/>
        <v>-</v>
      </c>
      <c r="AB202" s="2" t="str">
        <f t="shared" si="82"/>
        <v>-</v>
      </c>
      <c r="AC202" s="2" t="str">
        <f t="shared" si="83"/>
        <v>-</v>
      </c>
    </row>
    <row r="203" spans="1:29" ht="144.19999999999999" customHeight="1" x14ac:dyDescent="0.25">
      <c r="A203" s="2"/>
      <c r="B203" s="2" t="str">
        <f t="shared" si="63"/>
        <v>YOKO-Rust</v>
      </c>
      <c r="C203" s="2" t="str">
        <f>SUBSTITUTE(TRIM(D203&amp;_xlfn.XLOOKUP(F203,Colors!A:A,Colors!C:C,"ERROR",0))," ","")</f>
        <v>YOKOROUILLE</v>
      </c>
      <c r="D203" s="2" t="s">
        <v>102</v>
      </c>
      <c r="E203" s="2" t="s">
        <v>87</v>
      </c>
      <c r="F203" s="2" t="s">
        <v>208</v>
      </c>
      <c r="G203" s="14">
        <f>_xlfn.XLOOKUP(D203,Prices!A:A,Prices!C:C,"-")</f>
        <v>29.9</v>
      </c>
      <c r="H203" s="14">
        <f>_xlfn.XLOOKUP(D203,Prices!A:A,Prices!D:D,"-")</f>
        <v>74.900000000000006</v>
      </c>
      <c r="I203" s="2" t="s">
        <v>99</v>
      </c>
      <c r="J203" s="2" t="str">
        <f t="shared" si="64"/>
        <v>-</v>
      </c>
      <c r="K203" s="2" t="str">
        <f t="shared" si="65"/>
        <v>-</v>
      </c>
      <c r="L203" s="2" t="str">
        <f t="shared" si="66"/>
        <v>-</v>
      </c>
      <c r="M203" s="2" t="str">
        <f t="shared" si="67"/>
        <v/>
      </c>
      <c r="N203" s="2" t="str">
        <f t="shared" si="68"/>
        <v>-</v>
      </c>
      <c r="O203" s="2" t="str">
        <f t="shared" si="69"/>
        <v/>
      </c>
      <c r="P203" s="2" t="str">
        <f t="shared" si="70"/>
        <v>-</v>
      </c>
      <c r="Q203" s="2" t="str">
        <f t="shared" si="71"/>
        <v/>
      </c>
      <c r="R203" s="2" t="str">
        <f t="shared" si="72"/>
        <v>-</v>
      </c>
      <c r="S203" s="2" t="str">
        <f t="shared" si="73"/>
        <v>-</v>
      </c>
      <c r="T203" s="2" t="str">
        <f t="shared" si="74"/>
        <v>-</v>
      </c>
      <c r="U203" s="2" t="str">
        <f t="shared" si="75"/>
        <v>-</v>
      </c>
      <c r="V203" s="2" t="str">
        <f t="shared" si="76"/>
        <v>-</v>
      </c>
      <c r="W203" s="2" t="str">
        <f t="shared" si="77"/>
        <v>-</v>
      </c>
      <c r="X203" s="2" t="str">
        <f t="shared" si="78"/>
        <v>-</v>
      </c>
      <c r="Y203" s="2" t="str">
        <f t="shared" si="79"/>
        <v>-</v>
      </c>
      <c r="Z203" s="2" t="str">
        <f t="shared" si="80"/>
        <v>-</v>
      </c>
      <c r="AA203" s="2" t="str">
        <f t="shared" si="81"/>
        <v>-</v>
      </c>
      <c r="AB203" s="2" t="str">
        <f t="shared" si="82"/>
        <v>-</v>
      </c>
      <c r="AC203" s="2" t="str">
        <f t="shared" si="83"/>
        <v>-</v>
      </c>
    </row>
    <row r="204" spans="1:29" ht="144" customHeight="1" x14ac:dyDescent="0.25">
      <c r="A204" s="2"/>
      <c r="B204" s="2" t="str">
        <f t="shared" si="63"/>
        <v>YOKO-Red</v>
      </c>
      <c r="C204" s="2" t="str">
        <f>SUBSTITUTE(TRIM(D204&amp;_xlfn.XLOOKUP(F204,Colors!A:A,Colors!C:C,"ERROR",0))," ","")</f>
        <v>YOKOROUGE</v>
      </c>
      <c r="D204" s="2" t="s">
        <v>102</v>
      </c>
      <c r="E204" s="2" t="s">
        <v>87</v>
      </c>
      <c r="F204" s="2" t="s">
        <v>121</v>
      </c>
      <c r="G204" s="14">
        <f>_xlfn.XLOOKUP(D204,Prices!A:A,Prices!C:C,"-")</f>
        <v>29.9</v>
      </c>
      <c r="H204" s="14">
        <f>_xlfn.XLOOKUP(D204,Prices!A:A,Prices!D:D,"-")</f>
        <v>74.900000000000006</v>
      </c>
      <c r="I204" s="2" t="s">
        <v>99</v>
      </c>
      <c r="J204" s="2" t="str">
        <f t="shared" si="64"/>
        <v>-</v>
      </c>
      <c r="K204" s="2" t="str">
        <f t="shared" si="65"/>
        <v>-</v>
      </c>
      <c r="L204" s="2" t="str">
        <f t="shared" si="66"/>
        <v>-</v>
      </c>
      <c r="M204" s="2" t="str">
        <f t="shared" si="67"/>
        <v/>
      </c>
      <c r="N204" s="2" t="str">
        <f t="shared" si="68"/>
        <v>-</v>
      </c>
      <c r="O204" s="2" t="str">
        <f t="shared" si="69"/>
        <v/>
      </c>
      <c r="P204" s="2" t="str">
        <f t="shared" si="70"/>
        <v>-</v>
      </c>
      <c r="Q204" s="2" t="str">
        <f t="shared" si="71"/>
        <v/>
      </c>
      <c r="R204" s="2" t="str">
        <f t="shared" si="72"/>
        <v>-</v>
      </c>
      <c r="S204" s="2" t="str">
        <f t="shared" si="73"/>
        <v>-</v>
      </c>
      <c r="T204" s="2" t="str">
        <f t="shared" si="74"/>
        <v>-</v>
      </c>
      <c r="U204" s="2" t="str">
        <f t="shared" si="75"/>
        <v>-</v>
      </c>
      <c r="V204" s="2" t="str">
        <f t="shared" si="76"/>
        <v>-</v>
      </c>
      <c r="W204" s="2" t="str">
        <f t="shared" si="77"/>
        <v>-</v>
      </c>
      <c r="X204" s="2" t="str">
        <f t="shared" si="78"/>
        <v>-</v>
      </c>
      <c r="Y204" s="2" t="str">
        <f t="shared" si="79"/>
        <v>-</v>
      </c>
      <c r="Z204" s="2" t="str">
        <f t="shared" si="80"/>
        <v>-</v>
      </c>
      <c r="AA204" s="2" t="str">
        <f t="shared" si="81"/>
        <v>-</v>
      </c>
      <c r="AB204" s="2" t="str">
        <f t="shared" si="82"/>
        <v>-</v>
      </c>
      <c r="AC204" s="2" t="str">
        <f t="shared" si="83"/>
        <v>-</v>
      </c>
    </row>
    <row r="205" spans="1:29" ht="144" customHeight="1" x14ac:dyDescent="0.25">
      <c r="A205" s="2"/>
      <c r="B205" s="2" t="str">
        <f t="shared" si="63"/>
        <v>YOKO-Navy</v>
      </c>
      <c r="C205" s="2" t="str">
        <f>SUBSTITUTE(TRIM(D205&amp;_xlfn.XLOOKUP(F205,Colors!A:A,Colors!C:C,"ERROR",0))," ","")</f>
        <v>YOKOMARINE</v>
      </c>
      <c r="D205" s="2" t="s">
        <v>102</v>
      </c>
      <c r="E205" s="2" t="s">
        <v>87</v>
      </c>
      <c r="F205" s="2" t="s">
        <v>69</v>
      </c>
      <c r="G205" s="14">
        <f>_xlfn.XLOOKUP(D205,Prices!A:A,Prices!C:C,"-")</f>
        <v>29.9</v>
      </c>
      <c r="H205" s="14">
        <f>_xlfn.XLOOKUP(D205,Prices!A:A,Prices!D:D,"-")</f>
        <v>74.900000000000006</v>
      </c>
      <c r="I205" s="2" t="s">
        <v>99</v>
      </c>
      <c r="J205" s="2" t="str">
        <f t="shared" si="64"/>
        <v>-</v>
      </c>
      <c r="K205" s="2" t="str">
        <f t="shared" si="65"/>
        <v>-</v>
      </c>
      <c r="L205" s="2" t="str">
        <f t="shared" si="66"/>
        <v>-</v>
      </c>
      <c r="M205" s="2" t="str">
        <f t="shared" si="67"/>
        <v/>
      </c>
      <c r="N205" s="2" t="str">
        <f t="shared" si="68"/>
        <v>-</v>
      </c>
      <c r="O205" s="2" t="str">
        <f t="shared" si="69"/>
        <v/>
      </c>
      <c r="P205" s="2" t="str">
        <f t="shared" si="70"/>
        <v>-</v>
      </c>
      <c r="Q205" s="2" t="str">
        <f t="shared" si="71"/>
        <v/>
      </c>
      <c r="R205" s="2" t="str">
        <f t="shared" si="72"/>
        <v>-</v>
      </c>
      <c r="S205" s="2" t="str">
        <f t="shared" si="73"/>
        <v>-</v>
      </c>
      <c r="T205" s="2" t="str">
        <f t="shared" si="74"/>
        <v>-</v>
      </c>
      <c r="U205" s="2" t="str">
        <f t="shared" si="75"/>
        <v>-</v>
      </c>
      <c r="V205" s="2" t="str">
        <f t="shared" si="76"/>
        <v>-</v>
      </c>
      <c r="W205" s="2" t="str">
        <f t="shared" si="77"/>
        <v>-</v>
      </c>
      <c r="X205" s="2" t="str">
        <f t="shared" si="78"/>
        <v>-</v>
      </c>
      <c r="Y205" s="2" t="str">
        <f t="shared" si="79"/>
        <v>-</v>
      </c>
      <c r="Z205" s="2" t="str">
        <f t="shared" si="80"/>
        <v>-</v>
      </c>
      <c r="AA205" s="2" t="str">
        <f t="shared" si="81"/>
        <v>-</v>
      </c>
      <c r="AB205" s="2" t="str">
        <f t="shared" si="82"/>
        <v>-</v>
      </c>
      <c r="AC205" s="2" t="str">
        <f t="shared" si="83"/>
        <v>-</v>
      </c>
    </row>
    <row r="206" spans="1:29" ht="143.85" customHeight="1" x14ac:dyDescent="0.25">
      <c r="A206" s="2"/>
      <c r="B206" s="2" t="str">
        <f t="shared" si="63"/>
        <v>YOKO-Pink</v>
      </c>
      <c r="C206" s="2" t="str">
        <f>SUBSTITUTE(TRIM(D206&amp;_xlfn.XLOOKUP(F206,Colors!A:A,Colors!C:C,"ERROR",0))," ","")</f>
        <v>YOKOROSE</v>
      </c>
      <c r="D206" s="2" t="s">
        <v>102</v>
      </c>
      <c r="E206" s="2" t="s">
        <v>87</v>
      </c>
      <c r="F206" s="2" t="s">
        <v>206</v>
      </c>
      <c r="G206" s="14">
        <f>_xlfn.XLOOKUP(D206,Prices!A:A,Prices!C:C,"-")</f>
        <v>29.9</v>
      </c>
      <c r="H206" s="14">
        <f>_xlfn.XLOOKUP(D206,Prices!A:A,Prices!D:D,"-")</f>
        <v>74.900000000000006</v>
      </c>
      <c r="I206" s="2" t="s">
        <v>99</v>
      </c>
      <c r="J206" s="2" t="str">
        <f t="shared" si="64"/>
        <v>-</v>
      </c>
      <c r="K206" s="2" t="str">
        <f t="shared" si="65"/>
        <v>-</v>
      </c>
      <c r="L206" s="2" t="str">
        <f t="shared" si="66"/>
        <v>-</v>
      </c>
      <c r="M206" s="2" t="str">
        <f t="shared" si="67"/>
        <v/>
      </c>
      <c r="N206" s="2" t="str">
        <f t="shared" si="68"/>
        <v>-</v>
      </c>
      <c r="O206" s="2" t="str">
        <f t="shared" si="69"/>
        <v/>
      </c>
      <c r="P206" s="2" t="str">
        <f t="shared" si="70"/>
        <v>-</v>
      </c>
      <c r="Q206" s="2" t="str">
        <f t="shared" si="71"/>
        <v/>
      </c>
      <c r="R206" s="2" t="str">
        <f t="shared" si="72"/>
        <v>-</v>
      </c>
      <c r="S206" s="2" t="str">
        <f t="shared" si="73"/>
        <v>-</v>
      </c>
      <c r="T206" s="2" t="str">
        <f t="shared" si="74"/>
        <v>-</v>
      </c>
      <c r="U206" s="2" t="str">
        <f t="shared" si="75"/>
        <v>-</v>
      </c>
      <c r="V206" s="2" t="str">
        <f t="shared" si="76"/>
        <v>-</v>
      </c>
      <c r="W206" s="2" t="str">
        <f t="shared" si="77"/>
        <v>-</v>
      </c>
      <c r="X206" s="2" t="str">
        <f t="shared" si="78"/>
        <v>-</v>
      </c>
      <c r="Y206" s="2" t="str">
        <f t="shared" si="79"/>
        <v>-</v>
      </c>
      <c r="Z206" s="2" t="str">
        <f t="shared" si="80"/>
        <v>-</v>
      </c>
      <c r="AA206" s="2" t="str">
        <f t="shared" si="81"/>
        <v>-</v>
      </c>
      <c r="AB206" s="2" t="str">
        <f t="shared" si="82"/>
        <v>-</v>
      </c>
      <c r="AC206" s="2" t="str">
        <f t="shared" si="83"/>
        <v>-</v>
      </c>
    </row>
    <row r="207" spans="1:29" ht="144" customHeight="1" x14ac:dyDescent="0.25">
      <c r="A207" s="2"/>
      <c r="B207" s="2" t="str">
        <f t="shared" si="63"/>
        <v>YOKO-Green</v>
      </c>
      <c r="C207" s="2" t="str">
        <f>SUBSTITUTE(TRIM(D207&amp;_xlfn.XLOOKUP(F207,Colors!A:A,Colors!C:C,"ERROR",0))," ","")</f>
        <v>YOKOVERT</v>
      </c>
      <c r="D207" s="2" t="s">
        <v>102</v>
      </c>
      <c r="E207" s="2" t="s">
        <v>87</v>
      </c>
      <c r="F207" s="2" t="s">
        <v>215</v>
      </c>
      <c r="G207" s="14">
        <f>_xlfn.XLOOKUP(D207,Prices!A:A,Prices!C:C,"-")</f>
        <v>29.9</v>
      </c>
      <c r="H207" s="14">
        <f>_xlfn.XLOOKUP(D207,Prices!A:A,Prices!D:D,"-")</f>
        <v>74.900000000000006</v>
      </c>
      <c r="I207" s="2" t="s">
        <v>99</v>
      </c>
      <c r="J207" s="2" t="str">
        <f t="shared" si="64"/>
        <v>-</v>
      </c>
      <c r="K207" s="2" t="str">
        <f t="shared" si="65"/>
        <v>-</v>
      </c>
      <c r="L207" s="2" t="str">
        <f t="shared" si="66"/>
        <v>-</v>
      </c>
      <c r="M207" s="2" t="str">
        <f t="shared" si="67"/>
        <v/>
      </c>
      <c r="N207" s="2" t="str">
        <f t="shared" si="68"/>
        <v>-</v>
      </c>
      <c r="O207" s="2" t="str">
        <f t="shared" si="69"/>
        <v/>
      </c>
      <c r="P207" s="2" t="str">
        <f t="shared" si="70"/>
        <v>-</v>
      </c>
      <c r="Q207" s="2" t="str">
        <f t="shared" si="71"/>
        <v/>
      </c>
      <c r="R207" s="2" t="str">
        <f t="shared" si="72"/>
        <v>-</v>
      </c>
      <c r="S207" s="2" t="str">
        <f t="shared" si="73"/>
        <v>-</v>
      </c>
      <c r="T207" s="2" t="str">
        <f t="shared" si="74"/>
        <v>-</v>
      </c>
      <c r="U207" s="2" t="str">
        <f t="shared" si="75"/>
        <v>-</v>
      </c>
      <c r="V207" s="2" t="str">
        <f t="shared" si="76"/>
        <v>-</v>
      </c>
      <c r="W207" s="2" t="str">
        <f t="shared" si="77"/>
        <v>-</v>
      </c>
      <c r="X207" s="2" t="str">
        <f t="shared" si="78"/>
        <v>-</v>
      </c>
      <c r="Y207" s="2" t="str">
        <f t="shared" si="79"/>
        <v>-</v>
      </c>
      <c r="Z207" s="2" t="str">
        <f t="shared" si="80"/>
        <v>-</v>
      </c>
      <c r="AA207" s="2" t="str">
        <f t="shared" si="81"/>
        <v>-</v>
      </c>
      <c r="AB207" s="2" t="str">
        <f t="shared" si="82"/>
        <v>-</v>
      </c>
      <c r="AC207" s="2" t="str">
        <f t="shared" si="83"/>
        <v>-</v>
      </c>
    </row>
    <row r="208" spans="1:29" ht="144" customHeight="1" x14ac:dyDescent="0.25">
      <c r="A208" s="2"/>
      <c r="B208" s="2" t="str">
        <f t="shared" si="63"/>
        <v>STARLING-Grey</v>
      </c>
      <c r="C208" s="2" t="str">
        <f>SUBSTITUTE(TRIM(D208&amp;_xlfn.XLOOKUP(F208,Colors!A:A,Colors!C:C,"ERROR",0))," ","")</f>
        <v>STARLINGGRIS</v>
      </c>
      <c r="D208" s="2" t="s">
        <v>103</v>
      </c>
      <c r="E208" s="2" t="s">
        <v>87</v>
      </c>
      <c r="F208" s="2" t="s">
        <v>53</v>
      </c>
      <c r="G208" s="14">
        <f>_xlfn.XLOOKUP(D208,Prices!A:A,Prices!C:C,"-")</f>
        <v>29.9</v>
      </c>
      <c r="H208" s="14">
        <f>_xlfn.XLOOKUP(D208,Prices!A:A,Prices!D:D,"-")</f>
        <v>74.900000000000006</v>
      </c>
      <c r="I208" s="2" t="s">
        <v>101</v>
      </c>
      <c r="J208" s="2" t="str">
        <f t="shared" si="64"/>
        <v>-</v>
      </c>
      <c r="K208" s="2" t="str">
        <f t="shared" si="65"/>
        <v>-</v>
      </c>
      <c r="L208" s="2" t="str">
        <f t="shared" si="66"/>
        <v>-</v>
      </c>
      <c r="M208" s="2" t="str">
        <f t="shared" si="67"/>
        <v>-</v>
      </c>
      <c r="N208" s="2" t="str">
        <f t="shared" si="68"/>
        <v>-</v>
      </c>
      <c r="O208" s="2" t="str">
        <f t="shared" si="69"/>
        <v/>
      </c>
      <c r="P208" s="2" t="str">
        <f t="shared" si="70"/>
        <v>-</v>
      </c>
      <c r="Q208" s="2" t="str">
        <f t="shared" si="71"/>
        <v>-</v>
      </c>
      <c r="R208" s="2" t="str">
        <f t="shared" si="72"/>
        <v>-</v>
      </c>
      <c r="S208" s="2" t="str">
        <f t="shared" si="73"/>
        <v>-</v>
      </c>
      <c r="T208" s="2" t="str">
        <f t="shared" si="74"/>
        <v>-</v>
      </c>
      <c r="U208" s="2" t="str">
        <f t="shared" si="75"/>
        <v>-</v>
      </c>
      <c r="V208" s="2" t="str">
        <f t="shared" si="76"/>
        <v>-</v>
      </c>
      <c r="W208" s="2" t="str">
        <f t="shared" si="77"/>
        <v>-</v>
      </c>
      <c r="X208" s="2" t="str">
        <f t="shared" si="78"/>
        <v>-</v>
      </c>
      <c r="Y208" s="2" t="str">
        <f t="shared" si="79"/>
        <v>-</v>
      </c>
      <c r="Z208" s="2" t="str">
        <f t="shared" si="80"/>
        <v>-</v>
      </c>
      <c r="AA208" s="2" t="str">
        <f t="shared" si="81"/>
        <v>-</v>
      </c>
      <c r="AB208" s="2" t="str">
        <f t="shared" si="82"/>
        <v>-</v>
      </c>
      <c r="AC208" s="2" t="str">
        <f t="shared" si="83"/>
        <v>-</v>
      </c>
    </row>
    <row r="209" spans="1:29" ht="144" customHeight="1" x14ac:dyDescent="0.25">
      <c r="A209" s="2"/>
      <c r="B209" s="2" t="str">
        <f t="shared" si="63"/>
        <v>STARLING-Navy</v>
      </c>
      <c r="C209" s="2" t="str">
        <f>SUBSTITUTE(TRIM(D209&amp;_xlfn.XLOOKUP(F209,Colors!A:A,Colors!C:C,"ERROR",0))," ","")</f>
        <v>STARLINGMARINE</v>
      </c>
      <c r="D209" s="2" t="s">
        <v>103</v>
      </c>
      <c r="E209" s="2" t="s">
        <v>87</v>
      </c>
      <c r="F209" s="2" t="s">
        <v>69</v>
      </c>
      <c r="G209" s="14">
        <f>_xlfn.XLOOKUP(D209,Prices!A:A,Prices!C:C,"-")</f>
        <v>29.9</v>
      </c>
      <c r="H209" s="14">
        <f>_xlfn.XLOOKUP(D209,Prices!A:A,Prices!D:D,"-")</f>
        <v>74.900000000000006</v>
      </c>
      <c r="I209" s="2" t="s">
        <v>101</v>
      </c>
      <c r="J209" s="2" t="str">
        <f t="shared" si="64"/>
        <v>-</v>
      </c>
      <c r="K209" s="2" t="str">
        <f t="shared" si="65"/>
        <v>-</v>
      </c>
      <c r="L209" s="2" t="str">
        <f t="shared" si="66"/>
        <v>-</v>
      </c>
      <c r="M209" s="2" t="str">
        <f t="shared" si="67"/>
        <v>-</v>
      </c>
      <c r="N209" s="2" t="str">
        <f t="shared" si="68"/>
        <v>-</v>
      </c>
      <c r="O209" s="2" t="str">
        <f t="shared" si="69"/>
        <v/>
      </c>
      <c r="P209" s="2" t="str">
        <f t="shared" si="70"/>
        <v>-</v>
      </c>
      <c r="Q209" s="2" t="str">
        <f t="shared" si="71"/>
        <v>-</v>
      </c>
      <c r="R209" s="2" t="str">
        <f t="shared" si="72"/>
        <v>-</v>
      </c>
      <c r="S209" s="2" t="str">
        <f t="shared" si="73"/>
        <v>-</v>
      </c>
      <c r="T209" s="2" t="str">
        <f t="shared" si="74"/>
        <v>-</v>
      </c>
      <c r="U209" s="2" t="str">
        <f t="shared" si="75"/>
        <v>-</v>
      </c>
      <c r="V209" s="2" t="str">
        <f t="shared" si="76"/>
        <v>-</v>
      </c>
      <c r="W209" s="2" t="str">
        <f t="shared" si="77"/>
        <v>-</v>
      </c>
      <c r="X209" s="2" t="str">
        <f t="shared" si="78"/>
        <v>-</v>
      </c>
      <c r="Y209" s="2" t="str">
        <f t="shared" si="79"/>
        <v>-</v>
      </c>
      <c r="Z209" s="2" t="str">
        <f t="shared" si="80"/>
        <v>-</v>
      </c>
      <c r="AA209" s="2" t="str">
        <f t="shared" si="81"/>
        <v>-</v>
      </c>
      <c r="AB209" s="2" t="str">
        <f t="shared" si="82"/>
        <v>-</v>
      </c>
      <c r="AC209" s="2" t="str">
        <f t="shared" si="83"/>
        <v>-</v>
      </c>
    </row>
    <row r="210" spans="1:29" ht="144" customHeight="1" x14ac:dyDescent="0.25">
      <c r="A210" s="2"/>
      <c r="B210" s="2" t="str">
        <f t="shared" si="63"/>
        <v>STARLING-Green</v>
      </c>
      <c r="C210" s="2" t="str">
        <f>SUBSTITUTE(TRIM(D210&amp;_xlfn.XLOOKUP(F210,Colors!A:A,Colors!C:C,"ERROR",0))," ","")</f>
        <v>STARLINGVERT</v>
      </c>
      <c r="D210" s="2" t="s">
        <v>103</v>
      </c>
      <c r="E210" s="2" t="s">
        <v>87</v>
      </c>
      <c r="F210" s="2" t="s">
        <v>215</v>
      </c>
      <c r="G210" s="14">
        <f>_xlfn.XLOOKUP(D210,Prices!A:A,Prices!C:C,"-")</f>
        <v>29.9</v>
      </c>
      <c r="H210" s="14">
        <f>_xlfn.XLOOKUP(D210,Prices!A:A,Prices!D:D,"-")</f>
        <v>74.900000000000006</v>
      </c>
      <c r="I210" s="2" t="s">
        <v>101</v>
      </c>
      <c r="J210" s="2" t="str">
        <f t="shared" si="64"/>
        <v>-</v>
      </c>
      <c r="K210" s="2" t="str">
        <f t="shared" si="65"/>
        <v>-</v>
      </c>
      <c r="L210" s="2" t="str">
        <f t="shared" si="66"/>
        <v>-</v>
      </c>
      <c r="M210" s="2" t="str">
        <f t="shared" si="67"/>
        <v>-</v>
      </c>
      <c r="N210" s="2" t="str">
        <f t="shared" si="68"/>
        <v>-</v>
      </c>
      <c r="O210" s="2" t="str">
        <f t="shared" si="69"/>
        <v/>
      </c>
      <c r="P210" s="2" t="str">
        <f t="shared" si="70"/>
        <v>-</v>
      </c>
      <c r="Q210" s="2" t="str">
        <f t="shared" si="71"/>
        <v>-</v>
      </c>
      <c r="R210" s="2" t="str">
        <f t="shared" si="72"/>
        <v>-</v>
      </c>
      <c r="S210" s="2" t="str">
        <f t="shared" si="73"/>
        <v>-</v>
      </c>
      <c r="T210" s="2" t="str">
        <f t="shared" si="74"/>
        <v>-</v>
      </c>
      <c r="U210" s="2" t="str">
        <f t="shared" si="75"/>
        <v>-</v>
      </c>
      <c r="V210" s="2" t="str">
        <f t="shared" si="76"/>
        <v>-</v>
      </c>
      <c r="W210" s="2" t="str">
        <f t="shared" si="77"/>
        <v>-</v>
      </c>
      <c r="X210" s="2" t="str">
        <f t="shared" si="78"/>
        <v>-</v>
      </c>
      <c r="Y210" s="2" t="str">
        <f t="shared" si="79"/>
        <v>-</v>
      </c>
      <c r="Z210" s="2" t="str">
        <f t="shared" si="80"/>
        <v>-</v>
      </c>
      <c r="AA210" s="2" t="str">
        <f t="shared" si="81"/>
        <v>-</v>
      </c>
      <c r="AB210" s="2" t="str">
        <f t="shared" si="82"/>
        <v>-</v>
      </c>
      <c r="AC210" s="2" t="str">
        <f t="shared" si="83"/>
        <v>-</v>
      </c>
    </row>
    <row r="211" spans="1:29" ht="144" customHeight="1" x14ac:dyDescent="0.25">
      <c r="A211" s="2"/>
      <c r="B211" s="2" t="str">
        <f t="shared" si="63"/>
        <v>STARLING-Rust</v>
      </c>
      <c r="C211" s="2" t="str">
        <f>SUBSTITUTE(TRIM(D211&amp;_xlfn.XLOOKUP(F211,Colors!A:A,Colors!C:C,"ERROR",0))," ","")</f>
        <v>STARLINGROUILLE</v>
      </c>
      <c r="D211" s="2" t="s">
        <v>103</v>
      </c>
      <c r="E211" s="2" t="s">
        <v>87</v>
      </c>
      <c r="F211" s="2" t="s">
        <v>208</v>
      </c>
      <c r="G211" s="14">
        <f>_xlfn.XLOOKUP(D211,Prices!A:A,Prices!C:C,"-")</f>
        <v>29.9</v>
      </c>
      <c r="H211" s="14">
        <f>_xlfn.XLOOKUP(D211,Prices!A:A,Prices!D:D,"-")</f>
        <v>74.900000000000006</v>
      </c>
      <c r="I211" s="2" t="s">
        <v>101</v>
      </c>
      <c r="J211" s="2" t="str">
        <f t="shared" si="64"/>
        <v>-</v>
      </c>
      <c r="K211" s="2" t="str">
        <f t="shared" si="65"/>
        <v>-</v>
      </c>
      <c r="L211" s="2" t="str">
        <f t="shared" si="66"/>
        <v>-</v>
      </c>
      <c r="M211" s="2" t="str">
        <f t="shared" si="67"/>
        <v>-</v>
      </c>
      <c r="N211" s="2" t="str">
        <f t="shared" si="68"/>
        <v>-</v>
      </c>
      <c r="O211" s="2" t="str">
        <f t="shared" si="69"/>
        <v/>
      </c>
      <c r="P211" s="2" t="str">
        <f t="shared" si="70"/>
        <v>-</v>
      </c>
      <c r="Q211" s="2" t="str">
        <f t="shared" si="71"/>
        <v>-</v>
      </c>
      <c r="R211" s="2" t="str">
        <f t="shared" si="72"/>
        <v>-</v>
      </c>
      <c r="S211" s="2" t="str">
        <f t="shared" si="73"/>
        <v>-</v>
      </c>
      <c r="T211" s="2" t="str">
        <f t="shared" si="74"/>
        <v>-</v>
      </c>
      <c r="U211" s="2" t="str">
        <f t="shared" si="75"/>
        <v>-</v>
      </c>
      <c r="V211" s="2" t="str">
        <f t="shared" si="76"/>
        <v>-</v>
      </c>
      <c r="W211" s="2" t="str">
        <f t="shared" si="77"/>
        <v>-</v>
      </c>
      <c r="X211" s="2" t="str">
        <f t="shared" si="78"/>
        <v>-</v>
      </c>
      <c r="Y211" s="2" t="str">
        <f t="shared" si="79"/>
        <v>-</v>
      </c>
      <c r="Z211" s="2" t="str">
        <f t="shared" si="80"/>
        <v>-</v>
      </c>
      <c r="AA211" s="2" t="str">
        <f t="shared" si="81"/>
        <v>-</v>
      </c>
      <c r="AB211" s="2" t="str">
        <f t="shared" si="82"/>
        <v>-</v>
      </c>
      <c r="AC211" s="2" t="str">
        <f t="shared" si="83"/>
        <v>-</v>
      </c>
    </row>
    <row r="212" spans="1:29" ht="144" customHeight="1" x14ac:dyDescent="0.25">
      <c r="A212" s="2"/>
      <c r="B212" s="2" t="str">
        <f t="shared" si="63"/>
        <v>STARLING-Red</v>
      </c>
      <c r="C212" s="2" t="str">
        <f>SUBSTITUTE(TRIM(D212&amp;_xlfn.XLOOKUP(F212,Colors!A:A,Colors!C:C,"ERROR",0))," ","")</f>
        <v>STARLINGROUGE</v>
      </c>
      <c r="D212" s="2" t="s">
        <v>103</v>
      </c>
      <c r="E212" s="2" t="s">
        <v>87</v>
      </c>
      <c r="F212" s="2" t="s">
        <v>121</v>
      </c>
      <c r="G212" s="14">
        <f>_xlfn.XLOOKUP(D212,Prices!A:A,Prices!C:C,"-")</f>
        <v>29.9</v>
      </c>
      <c r="H212" s="14">
        <f>_xlfn.XLOOKUP(D212,Prices!A:A,Prices!D:D,"-")</f>
        <v>74.900000000000006</v>
      </c>
      <c r="I212" s="2" t="s">
        <v>101</v>
      </c>
      <c r="J212" s="2" t="str">
        <f t="shared" si="64"/>
        <v>-</v>
      </c>
      <c r="K212" s="2" t="str">
        <f t="shared" si="65"/>
        <v>-</v>
      </c>
      <c r="L212" s="2" t="str">
        <f t="shared" si="66"/>
        <v>-</v>
      </c>
      <c r="M212" s="2" t="str">
        <f t="shared" si="67"/>
        <v>-</v>
      </c>
      <c r="N212" s="2" t="str">
        <f t="shared" si="68"/>
        <v>-</v>
      </c>
      <c r="O212" s="2" t="str">
        <f t="shared" si="69"/>
        <v/>
      </c>
      <c r="P212" s="2" t="str">
        <f t="shared" si="70"/>
        <v>-</v>
      </c>
      <c r="Q212" s="2" t="str">
        <f t="shared" si="71"/>
        <v>-</v>
      </c>
      <c r="R212" s="2" t="str">
        <f t="shared" si="72"/>
        <v>-</v>
      </c>
      <c r="S212" s="2" t="str">
        <f t="shared" si="73"/>
        <v>-</v>
      </c>
      <c r="T212" s="2" t="str">
        <f t="shared" si="74"/>
        <v>-</v>
      </c>
      <c r="U212" s="2" t="str">
        <f t="shared" si="75"/>
        <v>-</v>
      </c>
      <c r="V212" s="2" t="str">
        <f t="shared" si="76"/>
        <v>-</v>
      </c>
      <c r="W212" s="2" t="str">
        <f t="shared" si="77"/>
        <v>-</v>
      </c>
      <c r="X212" s="2" t="str">
        <f t="shared" si="78"/>
        <v>-</v>
      </c>
      <c r="Y212" s="2" t="str">
        <f t="shared" si="79"/>
        <v>-</v>
      </c>
      <c r="Z212" s="2" t="str">
        <f t="shared" si="80"/>
        <v>-</v>
      </c>
      <c r="AA212" s="2" t="str">
        <f t="shared" si="81"/>
        <v>-</v>
      </c>
      <c r="AB212" s="2" t="str">
        <f t="shared" si="82"/>
        <v>-</v>
      </c>
      <c r="AC212" s="2" t="str">
        <f t="shared" si="83"/>
        <v>-</v>
      </c>
    </row>
    <row r="213" spans="1:29" ht="144" customHeight="1" x14ac:dyDescent="0.25">
      <c r="A213" s="2"/>
      <c r="B213" s="2" t="str">
        <f t="shared" si="63"/>
        <v>STARLING-Beige</v>
      </c>
      <c r="C213" s="2" t="str">
        <f>SUBSTITUTE(TRIM(D213&amp;_xlfn.XLOOKUP(F213,Colors!A:A,Colors!C:C,"ERROR",0))," ","")</f>
        <v>STARLINGBEIGE</v>
      </c>
      <c r="D213" s="2" t="s">
        <v>103</v>
      </c>
      <c r="E213" s="2" t="s">
        <v>87</v>
      </c>
      <c r="F213" s="2" t="s">
        <v>202</v>
      </c>
      <c r="G213" s="14">
        <f>_xlfn.XLOOKUP(D213,Prices!A:A,Prices!C:C,"-")</f>
        <v>29.9</v>
      </c>
      <c r="H213" s="14">
        <f>_xlfn.XLOOKUP(D213,Prices!A:A,Prices!D:D,"-")</f>
        <v>74.900000000000006</v>
      </c>
      <c r="I213" s="2" t="s">
        <v>101</v>
      </c>
      <c r="J213" s="2" t="str">
        <f t="shared" si="64"/>
        <v>-</v>
      </c>
      <c r="K213" s="2" t="str">
        <f t="shared" si="65"/>
        <v>-</v>
      </c>
      <c r="L213" s="2" t="str">
        <f t="shared" si="66"/>
        <v>-</v>
      </c>
      <c r="M213" s="2" t="str">
        <f t="shared" si="67"/>
        <v>-</v>
      </c>
      <c r="N213" s="2" t="str">
        <f t="shared" si="68"/>
        <v>-</v>
      </c>
      <c r="O213" s="2" t="str">
        <f t="shared" si="69"/>
        <v/>
      </c>
      <c r="P213" s="2" t="str">
        <f t="shared" si="70"/>
        <v>-</v>
      </c>
      <c r="Q213" s="2" t="str">
        <f t="shared" si="71"/>
        <v>-</v>
      </c>
      <c r="R213" s="2" t="str">
        <f t="shared" si="72"/>
        <v>-</v>
      </c>
      <c r="S213" s="2" t="str">
        <f t="shared" si="73"/>
        <v>-</v>
      </c>
      <c r="T213" s="2" t="str">
        <f t="shared" si="74"/>
        <v>-</v>
      </c>
      <c r="U213" s="2" t="str">
        <f t="shared" si="75"/>
        <v>-</v>
      </c>
      <c r="V213" s="2" t="str">
        <f t="shared" si="76"/>
        <v>-</v>
      </c>
      <c r="W213" s="2" t="str">
        <f t="shared" si="77"/>
        <v>-</v>
      </c>
      <c r="X213" s="2" t="str">
        <f t="shared" si="78"/>
        <v>-</v>
      </c>
      <c r="Y213" s="2" t="str">
        <f t="shared" si="79"/>
        <v>-</v>
      </c>
      <c r="Z213" s="2" t="str">
        <f t="shared" si="80"/>
        <v>-</v>
      </c>
      <c r="AA213" s="2" t="str">
        <f t="shared" si="81"/>
        <v>-</v>
      </c>
      <c r="AB213" s="2" t="str">
        <f t="shared" si="82"/>
        <v>-</v>
      </c>
      <c r="AC213" s="2" t="str">
        <f t="shared" si="83"/>
        <v>-</v>
      </c>
    </row>
    <row r="214" spans="1:29" ht="144" customHeight="1" x14ac:dyDescent="0.25">
      <c r="A214" s="2"/>
      <c r="B214" s="2" t="str">
        <f t="shared" si="63"/>
        <v>STARLING-Pink</v>
      </c>
      <c r="C214" s="2" t="str">
        <f>SUBSTITUTE(TRIM(D214&amp;_xlfn.XLOOKUP(F214,Colors!A:A,Colors!C:C,"ERROR",0))," ","")</f>
        <v>STARLINGROSE</v>
      </c>
      <c r="D214" s="2" t="s">
        <v>103</v>
      </c>
      <c r="E214" s="2" t="s">
        <v>87</v>
      </c>
      <c r="F214" s="2" t="s">
        <v>206</v>
      </c>
      <c r="G214" s="14">
        <f>_xlfn.XLOOKUP(D214,Prices!A:A,Prices!C:C,"-")</f>
        <v>29.9</v>
      </c>
      <c r="H214" s="14">
        <f>_xlfn.XLOOKUP(D214,Prices!A:A,Prices!D:D,"-")</f>
        <v>74.900000000000006</v>
      </c>
      <c r="I214" s="2" t="s">
        <v>101</v>
      </c>
      <c r="J214" s="2" t="str">
        <f t="shared" si="64"/>
        <v>-</v>
      </c>
      <c r="K214" s="2" t="str">
        <f t="shared" si="65"/>
        <v>-</v>
      </c>
      <c r="L214" s="2" t="str">
        <f t="shared" si="66"/>
        <v>-</v>
      </c>
      <c r="M214" s="2" t="str">
        <f t="shared" si="67"/>
        <v>-</v>
      </c>
      <c r="N214" s="2" t="str">
        <f t="shared" si="68"/>
        <v>-</v>
      </c>
      <c r="O214" s="2" t="str">
        <f t="shared" si="69"/>
        <v/>
      </c>
      <c r="P214" s="2" t="str">
        <f t="shared" si="70"/>
        <v>-</v>
      </c>
      <c r="Q214" s="2" t="str">
        <f t="shared" si="71"/>
        <v>-</v>
      </c>
      <c r="R214" s="2" t="str">
        <f t="shared" si="72"/>
        <v>-</v>
      </c>
      <c r="S214" s="2" t="str">
        <f t="shared" si="73"/>
        <v>-</v>
      </c>
      <c r="T214" s="2" t="str">
        <f t="shared" si="74"/>
        <v>-</v>
      </c>
      <c r="U214" s="2" t="str">
        <f t="shared" si="75"/>
        <v>-</v>
      </c>
      <c r="V214" s="2" t="str">
        <f t="shared" si="76"/>
        <v>-</v>
      </c>
      <c r="W214" s="2" t="str">
        <f t="shared" si="77"/>
        <v>-</v>
      </c>
      <c r="X214" s="2" t="str">
        <f t="shared" si="78"/>
        <v>-</v>
      </c>
      <c r="Y214" s="2" t="str">
        <f t="shared" si="79"/>
        <v>-</v>
      </c>
      <c r="Z214" s="2" t="str">
        <f t="shared" si="80"/>
        <v>-</v>
      </c>
      <c r="AA214" s="2" t="str">
        <f t="shared" si="81"/>
        <v>-</v>
      </c>
      <c r="AB214" s="2" t="str">
        <f t="shared" si="82"/>
        <v>-</v>
      </c>
      <c r="AC214" s="2" t="str">
        <f t="shared" si="83"/>
        <v>-</v>
      </c>
    </row>
    <row r="215" spans="1:29" ht="144" customHeight="1" x14ac:dyDescent="0.25">
      <c r="A215" s="2"/>
      <c r="B215" s="2" t="str">
        <f t="shared" si="63"/>
        <v>MAC HAWK-Black</v>
      </c>
      <c r="C215" s="2" t="str">
        <f>SUBSTITUTE(TRIM(D215&amp;_xlfn.XLOOKUP(F215,Colors!A:A,Colors!C:C,"ERROR",0))," ","")</f>
        <v>MACHAWKNOIR</v>
      </c>
      <c r="D215" s="2" t="s">
        <v>104</v>
      </c>
      <c r="E215" s="2" t="s">
        <v>87</v>
      </c>
      <c r="F215" s="2" t="s">
        <v>105</v>
      </c>
      <c r="G215" s="14">
        <f>_xlfn.XLOOKUP(D215,Prices!A:A,Prices!C:C,"-")</f>
        <v>19.899999999999999</v>
      </c>
      <c r="H215" s="14">
        <f>_xlfn.XLOOKUP(D215,Prices!A:A,Prices!D:D,"-")</f>
        <v>49.9</v>
      </c>
      <c r="I215" s="2" t="s">
        <v>16</v>
      </c>
      <c r="J215" s="2" t="str">
        <f t="shared" si="64"/>
        <v>-</v>
      </c>
      <c r="K215" s="2" t="str">
        <f t="shared" si="65"/>
        <v>-</v>
      </c>
      <c r="L215" s="2" t="str">
        <f t="shared" si="66"/>
        <v>-</v>
      </c>
      <c r="M215" s="2" t="str">
        <f t="shared" si="67"/>
        <v/>
      </c>
      <c r="N215" s="2" t="str">
        <f t="shared" si="68"/>
        <v>-</v>
      </c>
      <c r="O215" s="2" t="str">
        <f t="shared" si="69"/>
        <v/>
      </c>
      <c r="P215" s="2" t="str">
        <f t="shared" si="70"/>
        <v>-</v>
      </c>
      <c r="Q215" s="2" t="str">
        <f t="shared" si="71"/>
        <v/>
      </c>
      <c r="R215" s="2" t="str">
        <f t="shared" si="72"/>
        <v>-</v>
      </c>
      <c r="S215" s="2" t="str">
        <f t="shared" si="73"/>
        <v>-</v>
      </c>
      <c r="T215" s="2" t="str">
        <f t="shared" si="74"/>
        <v>-</v>
      </c>
      <c r="U215" s="2" t="str">
        <f t="shared" si="75"/>
        <v>-</v>
      </c>
      <c r="V215" s="2" t="str">
        <f t="shared" si="76"/>
        <v>-</v>
      </c>
      <c r="W215" s="2" t="str">
        <f t="shared" si="77"/>
        <v>-</v>
      </c>
      <c r="X215" s="2" t="str">
        <f t="shared" si="78"/>
        <v>-</v>
      </c>
      <c r="Y215" s="2" t="str">
        <f t="shared" si="79"/>
        <v>-</v>
      </c>
      <c r="Z215" s="2" t="str">
        <f t="shared" si="80"/>
        <v>-</v>
      </c>
      <c r="AA215" s="2" t="str">
        <f t="shared" si="81"/>
        <v>-</v>
      </c>
      <c r="AB215" s="2" t="str">
        <f t="shared" si="82"/>
        <v>-</v>
      </c>
      <c r="AC215" s="2" t="str">
        <f t="shared" si="83"/>
        <v>-</v>
      </c>
    </row>
    <row r="216" spans="1:29" ht="144" customHeight="1" x14ac:dyDescent="0.25">
      <c r="A216" s="2"/>
      <c r="B216" s="2" t="str">
        <f t="shared" si="63"/>
        <v>DON VEGAS-Black</v>
      </c>
      <c r="C216" s="2" t="str">
        <f>SUBSTITUTE(TRIM(D216&amp;_xlfn.XLOOKUP(F216,Colors!A:A,Colors!C:C,"ERROR",0))," ","")</f>
        <v>DONVEGASNOIR</v>
      </c>
      <c r="D216" s="2" t="s">
        <v>106</v>
      </c>
      <c r="E216" s="2" t="s">
        <v>87</v>
      </c>
      <c r="F216" s="2" t="s">
        <v>105</v>
      </c>
      <c r="G216" s="14">
        <f>_xlfn.XLOOKUP(D216,Prices!A:A,Prices!C:C,"-")</f>
        <v>19.899999999999999</v>
      </c>
      <c r="H216" s="14">
        <f>_xlfn.XLOOKUP(D216,Prices!A:A,Prices!D:D,"-")</f>
        <v>49.9</v>
      </c>
      <c r="I216" s="2" t="s">
        <v>50</v>
      </c>
      <c r="J216" s="2" t="str">
        <f t="shared" si="64"/>
        <v>-</v>
      </c>
      <c r="K216" s="2" t="str">
        <f t="shared" si="65"/>
        <v>-</v>
      </c>
      <c r="L216" s="2" t="str">
        <f t="shared" si="66"/>
        <v>-</v>
      </c>
      <c r="M216" s="2" t="str">
        <f t="shared" si="67"/>
        <v>-</v>
      </c>
      <c r="N216" s="2" t="str">
        <f t="shared" si="68"/>
        <v>-</v>
      </c>
      <c r="O216" s="2" t="str">
        <f t="shared" si="69"/>
        <v/>
      </c>
      <c r="P216" s="2" t="str">
        <f t="shared" si="70"/>
        <v>-</v>
      </c>
      <c r="Q216" s="2" t="str">
        <f t="shared" si="71"/>
        <v/>
      </c>
      <c r="R216" s="2" t="str">
        <f t="shared" si="72"/>
        <v>-</v>
      </c>
      <c r="S216" s="2" t="str">
        <f t="shared" si="73"/>
        <v>-</v>
      </c>
      <c r="T216" s="2" t="str">
        <f t="shared" si="74"/>
        <v>-</v>
      </c>
      <c r="U216" s="2" t="str">
        <f t="shared" si="75"/>
        <v>-</v>
      </c>
      <c r="V216" s="2" t="str">
        <f t="shared" si="76"/>
        <v>-</v>
      </c>
      <c r="W216" s="2" t="str">
        <f t="shared" si="77"/>
        <v>-</v>
      </c>
      <c r="X216" s="2" t="str">
        <f t="shared" si="78"/>
        <v>-</v>
      </c>
      <c r="Y216" s="2" t="str">
        <f t="shared" si="79"/>
        <v>-</v>
      </c>
      <c r="Z216" s="2" t="str">
        <f t="shared" si="80"/>
        <v>-</v>
      </c>
      <c r="AA216" s="2" t="str">
        <f t="shared" si="81"/>
        <v>-</v>
      </c>
      <c r="AB216" s="2" t="str">
        <f t="shared" si="82"/>
        <v>-</v>
      </c>
      <c r="AC216" s="2" t="str">
        <f t="shared" si="83"/>
        <v>-</v>
      </c>
    </row>
    <row r="217" spans="1:29" ht="144" customHeight="1" x14ac:dyDescent="0.25">
      <c r="A217" s="2"/>
      <c r="B217" s="2" t="str">
        <f t="shared" si="63"/>
        <v>DON HAWK-Black</v>
      </c>
      <c r="C217" s="2" t="str">
        <f>SUBSTITUTE(TRIM(D217&amp;_xlfn.XLOOKUP(F217,Colors!A:A,Colors!C:C,"ERROR",0))," ","")</f>
        <v>DONHAWKNOIR</v>
      </c>
      <c r="D217" s="2" t="s">
        <v>107</v>
      </c>
      <c r="E217" s="2" t="s">
        <v>87</v>
      </c>
      <c r="F217" s="2" t="s">
        <v>105</v>
      </c>
      <c r="G217" s="14">
        <f>_xlfn.XLOOKUP(D217,Prices!A:A,Prices!C:C,"-")</f>
        <v>19.899999999999999</v>
      </c>
      <c r="H217" s="14">
        <f>_xlfn.XLOOKUP(D217,Prices!A:A,Prices!D:D,"-")</f>
        <v>49.9</v>
      </c>
      <c r="I217" s="2" t="s">
        <v>16</v>
      </c>
      <c r="J217" s="2" t="str">
        <f t="shared" si="64"/>
        <v>-</v>
      </c>
      <c r="K217" s="2" t="str">
        <f t="shared" si="65"/>
        <v>-</v>
      </c>
      <c r="L217" s="2" t="str">
        <f t="shared" si="66"/>
        <v>-</v>
      </c>
      <c r="M217" s="2" t="str">
        <f t="shared" si="67"/>
        <v/>
      </c>
      <c r="N217" s="2" t="str">
        <f t="shared" si="68"/>
        <v>-</v>
      </c>
      <c r="O217" s="2" t="str">
        <f t="shared" si="69"/>
        <v/>
      </c>
      <c r="P217" s="2" t="str">
        <f t="shared" si="70"/>
        <v>-</v>
      </c>
      <c r="Q217" s="2" t="str">
        <f t="shared" si="71"/>
        <v/>
      </c>
      <c r="R217" s="2" t="str">
        <f t="shared" si="72"/>
        <v>-</v>
      </c>
      <c r="S217" s="2" t="str">
        <f t="shared" si="73"/>
        <v>-</v>
      </c>
      <c r="T217" s="2" t="str">
        <f t="shared" si="74"/>
        <v>-</v>
      </c>
      <c r="U217" s="2" t="str">
        <f t="shared" si="75"/>
        <v>-</v>
      </c>
      <c r="V217" s="2" t="str">
        <f t="shared" si="76"/>
        <v>-</v>
      </c>
      <c r="W217" s="2" t="str">
        <f t="shared" si="77"/>
        <v>-</v>
      </c>
      <c r="X217" s="2" t="str">
        <f t="shared" si="78"/>
        <v>-</v>
      </c>
      <c r="Y217" s="2" t="str">
        <f t="shared" si="79"/>
        <v>-</v>
      </c>
      <c r="Z217" s="2" t="str">
        <f t="shared" si="80"/>
        <v>-</v>
      </c>
      <c r="AA217" s="2" t="str">
        <f t="shared" si="81"/>
        <v>-</v>
      </c>
      <c r="AB217" s="2" t="str">
        <f t="shared" si="82"/>
        <v>-</v>
      </c>
      <c r="AC217" s="2" t="str">
        <f t="shared" si="83"/>
        <v>-</v>
      </c>
    </row>
    <row r="218" spans="1:29" ht="144" customHeight="1" x14ac:dyDescent="0.25">
      <c r="A218" s="2"/>
      <c r="B218" s="2" t="str">
        <f t="shared" si="63"/>
        <v>FALCON-Black</v>
      </c>
      <c r="C218" s="2" t="str">
        <f>SUBSTITUTE(TRIM(D218&amp;_xlfn.XLOOKUP(F218,Colors!A:A,Colors!C:C,"ERROR",0))," ","")</f>
        <v>FALCONNOIR</v>
      </c>
      <c r="D218" s="2" t="s">
        <v>272</v>
      </c>
      <c r="E218" s="2" t="s">
        <v>87</v>
      </c>
      <c r="F218" s="2" t="s">
        <v>105</v>
      </c>
      <c r="G218" s="14">
        <f>_xlfn.XLOOKUP(D218,Prices!A:A,Prices!C:C,"-")</f>
        <v>35.9</v>
      </c>
      <c r="H218" s="14">
        <f>_xlfn.XLOOKUP(D218,Prices!A:A,Prices!D:D,"-")</f>
        <v>89.9</v>
      </c>
      <c r="I218" s="2" t="s">
        <v>16</v>
      </c>
      <c r="J218" s="2" t="str">
        <f t="shared" si="64"/>
        <v>-</v>
      </c>
      <c r="K218" s="2" t="str">
        <f t="shared" si="65"/>
        <v>-</v>
      </c>
      <c r="L218" s="2" t="str">
        <f t="shared" si="66"/>
        <v>-</v>
      </c>
      <c r="M218" s="2" t="str">
        <f t="shared" si="67"/>
        <v/>
      </c>
      <c r="N218" s="2" t="str">
        <f t="shared" si="68"/>
        <v>-</v>
      </c>
      <c r="O218" s="2" t="str">
        <f t="shared" si="69"/>
        <v/>
      </c>
      <c r="P218" s="2" t="str">
        <f t="shared" si="70"/>
        <v>-</v>
      </c>
      <c r="Q218" s="2" t="str">
        <f t="shared" si="71"/>
        <v/>
      </c>
      <c r="R218" s="2" t="str">
        <f t="shared" si="72"/>
        <v>-</v>
      </c>
      <c r="S218" s="2" t="str">
        <f t="shared" si="73"/>
        <v>-</v>
      </c>
      <c r="T218" s="2" t="str">
        <f t="shared" si="74"/>
        <v>-</v>
      </c>
      <c r="U218" s="2" t="str">
        <f t="shared" si="75"/>
        <v>-</v>
      </c>
      <c r="V218" s="2" t="str">
        <f t="shared" si="76"/>
        <v>-</v>
      </c>
      <c r="W218" s="2" t="str">
        <f t="shared" si="77"/>
        <v>-</v>
      </c>
      <c r="X218" s="2" t="str">
        <f t="shared" si="78"/>
        <v>-</v>
      </c>
      <c r="Y218" s="2" t="str">
        <f t="shared" si="79"/>
        <v>-</v>
      </c>
      <c r="Z218" s="2" t="str">
        <f t="shared" si="80"/>
        <v>-</v>
      </c>
      <c r="AA218" s="2" t="str">
        <f t="shared" si="81"/>
        <v>-</v>
      </c>
      <c r="AB218" s="2" t="str">
        <f t="shared" si="82"/>
        <v>-</v>
      </c>
      <c r="AC218" s="2" t="str">
        <f t="shared" si="83"/>
        <v>-</v>
      </c>
    </row>
    <row r="219" spans="1:29" ht="144.19999999999999" customHeight="1" x14ac:dyDescent="0.25">
      <c r="A219" s="2"/>
      <c r="B219" s="2" t="str">
        <f t="shared" si="63"/>
        <v>FALCON-Navy</v>
      </c>
      <c r="C219" s="2" t="str">
        <f>SUBSTITUTE(TRIM(D219&amp;_xlfn.XLOOKUP(F219,Colors!A:A,Colors!C:C,"ERROR",0))," ","")</f>
        <v>FALCONMARINE</v>
      </c>
      <c r="D219" s="2" t="s">
        <v>272</v>
      </c>
      <c r="E219" s="2" t="s">
        <v>87</v>
      </c>
      <c r="F219" s="2" t="s">
        <v>69</v>
      </c>
      <c r="G219" s="14">
        <f>_xlfn.XLOOKUP(D219,Prices!A:A,Prices!C:C,"-")</f>
        <v>35.9</v>
      </c>
      <c r="H219" s="14">
        <f>_xlfn.XLOOKUP(D219,Prices!A:A,Prices!D:D,"-")</f>
        <v>89.9</v>
      </c>
      <c r="I219" s="2" t="s">
        <v>16</v>
      </c>
      <c r="J219" s="2" t="str">
        <f t="shared" si="64"/>
        <v>-</v>
      </c>
      <c r="K219" s="2" t="str">
        <f t="shared" si="65"/>
        <v>-</v>
      </c>
      <c r="L219" s="2" t="str">
        <f t="shared" si="66"/>
        <v>-</v>
      </c>
      <c r="M219" s="2" t="str">
        <f t="shared" si="67"/>
        <v/>
      </c>
      <c r="N219" s="2" t="str">
        <f t="shared" si="68"/>
        <v>-</v>
      </c>
      <c r="O219" s="2" t="str">
        <f t="shared" si="69"/>
        <v/>
      </c>
      <c r="P219" s="2" t="str">
        <f t="shared" si="70"/>
        <v>-</v>
      </c>
      <c r="Q219" s="2" t="str">
        <f t="shared" si="71"/>
        <v/>
      </c>
      <c r="R219" s="2" t="str">
        <f t="shared" si="72"/>
        <v>-</v>
      </c>
      <c r="S219" s="2" t="str">
        <f t="shared" si="73"/>
        <v>-</v>
      </c>
      <c r="T219" s="2" t="str">
        <f t="shared" si="74"/>
        <v>-</v>
      </c>
      <c r="U219" s="2" t="str">
        <f t="shared" si="75"/>
        <v>-</v>
      </c>
      <c r="V219" s="2" t="str">
        <f t="shared" si="76"/>
        <v>-</v>
      </c>
      <c r="W219" s="2" t="str">
        <f t="shared" si="77"/>
        <v>-</v>
      </c>
      <c r="X219" s="2" t="str">
        <f t="shared" si="78"/>
        <v>-</v>
      </c>
      <c r="Y219" s="2" t="str">
        <f t="shared" si="79"/>
        <v>-</v>
      </c>
      <c r="Z219" s="2" t="str">
        <f t="shared" si="80"/>
        <v>-</v>
      </c>
      <c r="AA219" s="2" t="str">
        <f t="shared" si="81"/>
        <v>-</v>
      </c>
      <c r="AB219" s="2" t="str">
        <f t="shared" si="82"/>
        <v>-</v>
      </c>
      <c r="AC219" s="2" t="str">
        <f t="shared" si="83"/>
        <v>-</v>
      </c>
    </row>
    <row r="220" spans="1:29" ht="144.19999999999999" customHeight="1" x14ac:dyDescent="0.25">
      <c r="A220" s="2"/>
      <c r="B220" s="2" t="str">
        <f t="shared" si="63"/>
        <v>FALCON-Burgundy</v>
      </c>
      <c r="C220" s="2" t="str">
        <f>SUBSTITUTE(TRIM(D220&amp;_xlfn.XLOOKUP(F220,Colors!A:A,Colors!C:C,"ERROR",0))," ","")</f>
        <v>FALCONBORDEAUX</v>
      </c>
      <c r="D220" s="2" t="s">
        <v>272</v>
      </c>
      <c r="E220" s="2" t="s">
        <v>87</v>
      </c>
      <c r="F220" s="2" t="s">
        <v>214</v>
      </c>
      <c r="G220" s="14">
        <f>_xlfn.XLOOKUP(D220,Prices!A:A,Prices!C:C,"-")</f>
        <v>35.9</v>
      </c>
      <c r="H220" s="14">
        <f>_xlfn.XLOOKUP(D220,Prices!A:A,Prices!D:D,"-")</f>
        <v>89.9</v>
      </c>
      <c r="I220" s="2" t="s">
        <v>16</v>
      </c>
      <c r="J220" s="2" t="str">
        <f t="shared" si="64"/>
        <v>-</v>
      </c>
      <c r="K220" s="2" t="str">
        <f t="shared" si="65"/>
        <v>-</v>
      </c>
      <c r="L220" s="2" t="str">
        <f t="shared" si="66"/>
        <v>-</v>
      </c>
      <c r="M220" s="2" t="str">
        <f t="shared" si="67"/>
        <v/>
      </c>
      <c r="N220" s="2" t="str">
        <f t="shared" si="68"/>
        <v>-</v>
      </c>
      <c r="O220" s="2" t="str">
        <f t="shared" si="69"/>
        <v/>
      </c>
      <c r="P220" s="2" t="str">
        <f t="shared" si="70"/>
        <v>-</v>
      </c>
      <c r="Q220" s="2" t="str">
        <f t="shared" si="71"/>
        <v/>
      </c>
      <c r="R220" s="2" t="str">
        <f t="shared" si="72"/>
        <v>-</v>
      </c>
      <c r="S220" s="2" t="str">
        <f t="shared" si="73"/>
        <v>-</v>
      </c>
      <c r="T220" s="2" t="str">
        <f t="shared" si="74"/>
        <v>-</v>
      </c>
      <c r="U220" s="2" t="str">
        <f t="shared" si="75"/>
        <v>-</v>
      </c>
      <c r="V220" s="2" t="str">
        <f t="shared" si="76"/>
        <v>-</v>
      </c>
      <c r="W220" s="2" t="str">
        <f t="shared" si="77"/>
        <v>-</v>
      </c>
      <c r="X220" s="2" t="str">
        <f t="shared" si="78"/>
        <v>-</v>
      </c>
      <c r="Y220" s="2" t="str">
        <f t="shared" si="79"/>
        <v>-</v>
      </c>
      <c r="Z220" s="2" t="str">
        <f t="shared" si="80"/>
        <v>-</v>
      </c>
      <c r="AA220" s="2" t="str">
        <f t="shared" si="81"/>
        <v>-</v>
      </c>
      <c r="AB220" s="2" t="str">
        <f t="shared" si="82"/>
        <v>-</v>
      </c>
      <c r="AC220" s="2" t="str">
        <f t="shared" si="83"/>
        <v>-</v>
      </c>
    </row>
    <row r="221" spans="1:29" ht="144" customHeight="1" x14ac:dyDescent="0.25">
      <c r="A221" s="2"/>
      <c r="B221" s="2" t="str">
        <f t="shared" si="63"/>
        <v>FALCON-Green</v>
      </c>
      <c r="C221" s="2" t="str">
        <f>SUBSTITUTE(TRIM(D221&amp;_xlfn.XLOOKUP(F221,Colors!A:A,Colors!C:C,"ERROR",0))," ","")</f>
        <v>FALCONVERT</v>
      </c>
      <c r="D221" s="2" t="s">
        <v>272</v>
      </c>
      <c r="E221" s="2" t="s">
        <v>87</v>
      </c>
      <c r="F221" s="2" t="s">
        <v>215</v>
      </c>
      <c r="G221" s="14">
        <f>_xlfn.XLOOKUP(D221,Prices!A:A,Prices!C:C,"-")</f>
        <v>35.9</v>
      </c>
      <c r="H221" s="14">
        <f>_xlfn.XLOOKUP(D221,Prices!A:A,Prices!D:D,"-")</f>
        <v>89.9</v>
      </c>
      <c r="I221" s="2" t="s">
        <v>16</v>
      </c>
      <c r="J221" s="2" t="str">
        <f t="shared" si="64"/>
        <v>-</v>
      </c>
      <c r="K221" s="2" t="str">
        <f t="shared" si="65"/>
        <v>-</v>
      </c>
      <c r="L221" s="2" t="str">
        <f t="shared" si="66"/>
        <v>-</v>
      </c>
      <c r="M221" s="2" t="str">
        <f t="shared" si="67"/>
        <v/>
      </c>
      <c r="N221" s="2" t="str">
        <f t="shared" si="68"/>
        <v>-</v>
      </c>
      <c r="O221" s="2" t="str">
        <f t="shared" si="69"/>
        <v/>
      </c>
      <c r="P221" s="2" t="str">
        <f t="shared" si="70"/>
        <v>-</v>
      </c>
      <c r="Q221" s="2" t="str">
        <f t="shared" si="71"/>
        <v/>
      </c>
      <c r="R221" s="2" t="str">
        <f t="shared" si="72"/>
        <v>-</v>
      </c>
      <c r="S221" s="2" t="str">
        <f t="shared" si="73"/>
        <v>-</v>
      </c>
      <c r="T221" s="2" t="str">
        <f t="shared" si="74"/>
        <v>-</v>
      </c>
      <c r="U221" s="2" t="str">
        <f t="shared" si="75"/>
        <v>-</v>
      </c>
      <c r="V221" s="2" t="str">
        <f t="shared" si="76"/>
        <v>-</v>
      </c>
      <c r="W221" s="2" t="str">
        <f t="shared" si="77"/>
        <v>-</v>
      </c>
      <c r="X221" s="2" t="str">
        <f t="shared" si="78"/>
        <v>-</v>
      </c>
      <c r="Y221" s="2" t="str">
        <f t="shared" si="79"/>
        <v>-</v>
      </c>
      <c r="Z221" s="2" t="str">
        <f t="shared" si="80"/>
        <v>-</v>
      </c>
      <c r="AA221" s="2" t="str">
        <f t="shared" si="81"/>
        <v>-</v>
      </c>
      <c r="AB221" s="2" t="str">
        <f t="shared" si="82"/>
        <v>-</v>
      </c>
      <c r="AC221" s="2" t="str">
        <f t="shared" si="83"/>
        <v>-</v>
      </c>
    </row>
    <row r="222" spans="1:29" ht="144" customHeight="1" x14ac:dyDescent="0.25">
      <c r="A222" s="2"/>
      <c r="B222" s="2" t="str">
        <f t="shared" si="63"/>
        <v>DON CHURCH-Black</v>
      </c>
      <c r="C222" s="2" t="str">
        <f>SUBSTITUTE(TRIM(D222&amp;_xlfn.XLOOKUP(F222,Colors!A:A,Colors!C:C,"ERROR",0))," ","")</f>
        <v>DONCHURCHNOIR</v>
      </c>
      <c r="D222" s="2" t="s">
        <v>108</v>
      </c>
      <c r="E222" s="2" t="s">
        <v>87</v>
      </c>
      <c r="F222" s="2" t="s">
        <v>105</v>
      </c>
      <c r="G222" s="14">
        <f>_xlfn.XLOOKUP(D222,Prices!A:A,Prices!C:C,"-")</f>
        <v>21.9</v>
      </c>
      <c r="H222" s="14">
        <f>_xlfn.XLOOKUP(D222,Prices!A:A,Prices!D:D,"-")</f>
        <v>54.9</v>
      </c>
      <c r="I222" s="2" t="s">
        <v>16</v>
      </c>
      <c r="J222" s="2" t="str">
        <f t="shared" si="64"/>
        <v>-</v>
      </c>
      <c r="K222" s="2" t="str">
        <f t="shared" si="65"/>
        <v>-</v>
      </c>
      <c r="L222" s="2" t="str">
        <f t="shared" si="66"/>
        <v>-</v>
      </c>
      <c r="M222" s="2" t="str">
        <f t="shared" si="67"/>
        <v/>
      </c>
      <c r="N222" s="2" t="str">
        <f t="shared" si="68"/>
        <v>-</v>
      </c>
      <c r="O222" s="2" t="str">
        <f t="shared" si="69"/>
        <v/>
      </c>
      <c r="P222" s="2" t="str">
        <f t="shared" si="70"/>
        <v>-</v>
      </c>
      <c r="Q222" s="2" t="str">
        <f t="shared" si="71"/>
        <v/>
      </c>
      <c r="R222" s="2" t="str">
        <f t="shared" si="72"/>
        <v>-</v>
      </c>
      <c r="S222" s="2" t="str">
        <f t="shared" si="73"/>
        <v>-</v>
      </c>
      <c r="T222" s="2" t="str">
        <f t="shared" si="74"/>
        <v>-</v>
      </c>
      <c r="U222" s="2" t="str">
        <f t="shared" si="75"/>
        <v>-</v>
      </c>
      <c r="V222" s="2" t="str">
        <f t="shared" si="76"/>
        <v>-</v>
      </c>
      <c r="W222" s="2" t="str">
        <f t="shared" si="77"/>
        <v>-</v>
      </c>
      <c r="X222" s="2" t="str">
        <f t="shared" si="78"/>
        <v>-</v>
      </c>
      <c r="Y222" s="2" t="str">
        <f t="shared" si="79"/>
        <v>-</v>
      </c>
      <c r="Z222" s="2" t="str">
        <f t="shared" si="80"/>
        <v>-</v>
      </c>
      <c r="AA222" s="2" t="str">
        <f t="shared" si="81"/>
        <v>-</v>
      </c>
      <c r="AB222" s="2" t="str">
        <f t="shared" si="82"/>
        <v>-</v>
      </c>
      <c r="AC222" s="2" t="str">
        <f t="shared" si="83"/>
        <v>-</v>
      </c>
    </row>
    <row r="223" spans="1:29" ht="144" customHeight="1" x14ac:dyDescent="0.25">
      <c r="A223" s="2"/>
      <c r="B223" s="2" t="str">
        <f t="shared" si="63"/>
        <v>DON CASH 003-Black</v>
      </c>
      <c r="C223" s="2" t="str">
        <f>SUBSTITUTE(TRIM(D223&amp;_xlfn.XLOOKUP(F223,Colors!A:A,Colors!C:C,"ERROR",0))," ","")</f>
        <v>DONCASH003NOIR</v>
      </c>
      <c r="D223" s="2" t="s">
        <v>109</v>
      </c>
      <c r="E223" s="2" t="s">
        <v>87</v>
      </c>
      <c r="F223" s="2" t="s">
        <v>105</v>
      </c>
      <c r="G223" s="14">
        <f>_xlfn.XLOOKUP(D223,Prices!A:A,Prices!C:C,"-")</f>
        <v>17.899999999999999</v>
      </c>
      <c r="H223" s="14">
        <f>_xlfn.XLOOKUP(D223,Prices!A:A,Prices!D:D,"-")</f>
        <v>44.9</v>
      </c>
      <c r="I223" s="2" t="s">
        <v>16</v>
      </c>
      <c r="J223" s="2" t="str">
        <f t="shared" si="64"/>
        <v>-</v>
      </c>
      <c r="K223" s="2" t="str">
        <f t="shared" si="65"/>
        <v>-</v>
      </c>
      <c r="L223" s="2" t="str">
        <f t="shared" si="66"/>
        <v>-</v>
      </c>
      <c r="M223" s="2" t="str">
        <f t="shared" si="67"/>
        <v/>
      </c>
      <c r="N223" s="2" t="str">
        <f t="shared" si="68"/>
        <v>-</v>
      </c>
      <c r="O223" s="2" t="str">
        <f t="shared" si="69"/>
        <v/>
      </c>
      <c r="P223" s="2" t="str">
        <f t="shared" si="70"/>
        <v>-</v>
      </c>
      <c r="Q223" s="2" t="str">
        <f t="shared" si="71"/>
        <v/>
      </c>
      <c r="R223" s="2" t="str">
        <f t="shared" si="72"/>
        <v>-</v>
      </c>
      <c r="S223" s="2" t="str">
        <f t="shared" si="73"/>
        <v>-</v>
      </c>
      <c r="T223" s="2" t="str">
        <f t="shared" si="74"/>
        <v>-</v>
      </c>
      <c r="U223" s="2" t="str">
        <f t="shared" si="75"/>
        <v>-</v>
      </c>
      <c r="V223" s="2" t="str">
        <f t="shared" si="76"/>
        <v>-</v>
      </c>
      <c r="W223" s="2" t="str">
        <f t="shared" si="77"/>
        <v>-</v>
      </c>
      <c r="X223" s="2" t="str">
        <f t="shared" si="78"/>
        <v>-</v>
      </c>
      <c r="Y223" s="2" t="str">
        <f t="shared" si="79"/>
        <v>-</v>
      </c>
      <c r="Z223" s="2" t="str">
        <f t="shared" si="80"/>
        <v>-</v>
      </c>
      <c r="AA223" s="2" t="str">
        <f t="shared" si="81"/>
        <v>-</v>
      </c>
      <c r="AB223" s="2" t="str">
        <f t="shared" si="82"/>
        <v>-</v>
      </c>
      <c r="AC223" s="2" t="str">
        <f t="shared" si="83"/>
        <v>-</v>
      </c>
    </row>
    <row r="224" spans="1:29" ht="144" customHeight="1" x14ac:dyDescent="0.25">
      <c r="A224" s="2"/>
      <c r="B224" s="2" t="str">
        <f t="shared" si="63"/>
        <v>KATY-Beige</v>
      </c>
      <c r="C224" s="2" t="str">
        <f>SUBSTITUTE(TRIM(D224&amp;_xlfn.XLOOKUP(F224,Colors!A:A,Colors!C:C,"ERROR",0))," ","")</f>
        <v>KATYBEIGE</v>
      </c>
      <c r="D224" s="2" t="s">
        <v>110</v>
      </c>
      <c r="E224" s="2" t="s">
        <v>111</v>
      </c>
      <c r="F224" s="2" t="s">
        <v>202</v>
      </c>
      <c r="G224" s="14">
        <f>_xlfn.XLOOKUP(D224,Prices!A:A,Prices!C:C,"-")</f>
        <v>15.9</v>
      </c>
      <c r="H224" s="14">
        <f>_xlfn.XLOOKUP(D224,Prices!A:A,Prices!D:D,"-")</f>
        <v>39.9</v>
      </c>
      <c r="I224" s="2" t="s">
        <v>112</v>
      </c>
      <c r="J224" s="2" t="str">
        <f t="shared" si="64"/>
        <v>-</v>
      </c>
      <c r="K224" s="2" t="str">
        <f t="shared" si="65"/>
        <v/>
      </c>
      <c r="L224" s="2" t="str">
        <f t="shared" si="66"/>
        <v>-</v>
      </c>
      <c r="M224" s="2" t="str">
        <f t="shared" si="67"/>
        <v/>
      </c>
      <c r="N224" s="2" t="str">
        <f t="shared" si="68"/>
        <v>-</v>
      </c>
      <c r="O224" s="2" t="str">
        <f t="shared" si="69"/>
        <v/>
      </c>
      <c r="P224" s="2" t="str">
        <f t="shared" si="70"/>
        <v>-</v>
      </c>
      <c r="Q224" s="2" t="str">
        <f t="shared" si="71"/>
        <v/>
      </c>
      <c r="R224" s="2" t="str">
        <f t="shared" si="72"/>
        <v>-</v>
      </c>
      <c r="S224" s="2" t="str">
        <f t="shared" si="73"/>
        <v/>
      </c>
      <c r="T224" s="2" t="str">
        <f t="shared" si="74"/>
        <v>-</v>
      </c>
      <c r="U224" s="2" t="str">
        <f t="shared" si="75"/>
        <v>-</v>
      </c>
      <c r="V224" s="2" t="str">
        <f t="shared" si="76"/>
        <v>-</v>
      </c>
      <c r="W224" s="2" t="str">
        <f t="shared" si="77"/>
        <v>-</v>
      </c>
      <c r="X224" s="2" t="str">
        <f t="shared" si="78"/>
        <v>-</v>
      </c>
      <c r="Y224" s="2" t="str">
        <f t="shared" si="79"/>
        <v>-</v>
      </c>
      <c r="Z224" s="2" t="str">
        <f t="shared" si="80"/>
        <v>-</v>
      </c>
      <c r="AA224" s="2" t="str">
        <f t="shared" si="81"/>
        <v>-</v>
      </c>
      <c r="AB224" s="2" t="str">
        <f t="shared" si="82"/>
        <v>-</v>
      </c>
      <c r="AC224" s="2" t="str">
        <f t="shared" si="83"/>
        <v>-</v>
      </c>
    </row>
    <row r="225" spans="1:29" ht="144" customHeight="1" x14ac:dyDescent="0.25">
      <c r="A225" s="2"/>
      <c r="B225" s="2" t="str">
        <f t="shared" si="63"/>
        <v>KATY-Pink</v>
      </c>
      <c r="C225" s="2" t="str">
        <f>SUBSTITUTE(TRIM(D225&amp;_xlfn.XLOOKUP(F225,Colors!A:A,Colors!C:C,"ERROR",0))," ","")</f>
        <v>KATYROSE</v>
      </c>
      <c r="D225" s="2" t="s">
        <v>110</v>
      </c>
      <c r="E225" s="2" t="s">
        <v>111</v>
      </c>
      <c r="F225" s="2" t="s">
        <v>206</v>
      </c>
      <c r="G225" s="14">
        <f>_xlfn.XLOOKUP(D225,Prices!A:A,Prices!C:C,"-")</f>
        <v>15.9</v>
      </c>
      <c r="H225" s="14">
        <f>_xlfn.XLOOKUP(D225,Prices!A:A,Prices!D:D,"-")</f>
        <v>39.9</v>
      </c>
      <c r="I225" s="2" t="s">
        <v>112</v>
      </c>
      <c r="J225" s="2" t="str">
        <f t="shared" si="64"/>
        <v>-</v>
      </c>
      <c r="K225" s="2" t="str">
        <f t="shared" si="65"/>
        <v/>
      </c>
      <c r="L225" s="2" t="str">
        <f t="shared" si="66"/>
        <v>-</v>
      </c>
      <c r="M225" s="2" t="str">
        <f t="shared" si="67"/>
        <v/>
      </c>
      <c r="N225" s="2" t="str">
        <f t="shared" si="68"/>
        <v>-</v>
      </c>
      <c r="O225" s="2" t="str">
        <f t="shared" si="69"/>
        <v/>
      </c>
      <c r="P225" s="2" t="str">
        <f t="shared" si="70"/>
        <v>-</v>
      </c>
      <c r="Q225" s="2" t="str">
        <f t="shared" si="71"/>
        <v/>
      </c>
      <c r="R225" s="2" t="str">
        <f t="shared" si="72"/>
        <v>-</v>
      </c>
      <c r="S225" s="2" t="str">
        <f t="shared" si="73"/>
        <v/>
      </c>
      <c r="T225" s="2" t="str">
        <f t="shared" si="74"/>
        <v>-</v>
      </c>
      <c r="U225" s="2" t="str">
        <f t="shared" si="75"/>
        <v>-</v>
      </c>
      <c r="V225" s="2" t="str">
        <f t="shared" si="76"/>
        <v>-</v>
      </c>
      <c r="W225" s="2" t="str">
        <f t="shared" si="77"/>
        <v>-</v>
      </c>
      <c r="X225" s="2" t="str">
        <f t="shared" si="78"/>
        <v>-</v>
      </c>
      <c r="Y225" s="2" t="str">
        <f t="shared" si="79"/>
        <v>-</v>
      </c>
      <c r="Z225" s="2" t="str">
        <f t="shared" si="80"/>
        <v>-</v>
      </c>
      <c r="AA225" s="2" t="str">
        <f t="shared" si="81"/>
        <v>-</v>
      </c>
      <c r="AB225" s="2" t="str">
        <f t="shared" si="82"/>
        <v>-</v>
      </c>
      <c r="AC225" s="2" t="str">
        <f t="shared" si="83"/>
        <v>-</v>
      </c>
    </row>
    <row r="226" spans="1:29" ht="144" customHeight="1" x14ac:dyDescent="0.25">
      <c r="A226" s="2"/>
      <c r="B226" s="2" t="str">
        <f t="shared" si="63"/>
        <v>KATY-Black</v>
      </c>
      <c r="C226" s="2" t="str">
        <f>SUBSTITUTE(TRIM(D226&amp;_xlfn.XLOOKUP(F226,Colors!A:A,Colors!C:C,"ERROR",0))," ","")</f>
        <v>KATYNOIR</v>
      </c>
      <c r="D226" s="2" t="s">
        <v>110</v>
      </c>
      <c r="E226" s="2" t="s">
        <v>111</v>
      </c>
      <c r="F226" s="2" t="s">
        <v>105</v>
      </c>
      <c r="G226" s="14">
        <f>_xlfn.XLOOKUP(D226,Prices!A:A,Prices!C:C,"-")</f>
        <v>15.9</v>
      </c>
      <c r="H226" s="14">
        <f>_xlfn.XLOOKUP(D226,Prices!A:A,Prices!D:D,"-")</f>
        <v>39.9</v>
      </c>
      <c r="I226" s="2" t="s">
        <v>112</v>
      </c>
      <c r="J226" s="2" t="str">
        <f t="shared" si="64"/>
        <v>-</v>
      </c>
      <c r="K226" s="2" t="str">
        <f t="shared" si="65"/>
        <v/>
      </c>
      <c r="L226" s="2" t="str">
        <f t="shared" si="66"/>
        <v>-</v>
      </c>
      <c r="M226" s="2" t="str">
        <f t="shared" si="67"/>
        <v/>
      </c>
      <c r="N226" s="2" t="str">
        <f t="shared" si="68"/>
        <v>-</v>
      </c>
      <c r="O226" s="2" t="str">
        <f t="shared" si="69"/>
        <v/>
      </c>
      <c r="P226" s="2" t="str">
        <f t="shared" si="70"/>
        <v>-</v>
      </c>
      <c r="Q226" s="2" t="str">
        <f t="shared" si="71"/>
        <v/>
      </c>
      <c r="R226" s="2" t="str">
        <f t="shared" si="72"/>
        <v>-</v>
      </c>
      <c r="S226" s="2" t="str">
        <f t="shared" si="73"/>
        <v/>
      </c>
      <c r="T226" s="2" t="str">
        <f t="shared" si="74"/>
        <v>-</v>
      </c>
      <c r="U226" s="2" t="str">
        <f t="shared" si="75"/>
        <v>-</v>
      </c>
      <c r="V226" s="2" t="str">
        <f t="shared" si="76"/>
        <v>-</v>
      </c>
      <c r="W226" s="2" t="str">
        <f t="shared" si="77"/>
        <v>-</v>
      </c>
      <c r="X226" s="2" t="str">
        <f t="shared" si="78"/>
        <v>-</v>
      </c>
      <c r="Y226" s="2" t="str">
        <f t="shared" si="79"/>
        <v>-</v>
      </c>
      <c r="Z226" s="2" t="str">
        <f t="shared" si="80"/>
        <v>-</v>
      </c>
      <c r="AA226" s="2" t="str">
        <f t="shared" si="81"/>
        <v>-</v>
      </c>
      <c r="AB226" s="2" t="str">
        <f t="shared" si="82"/>
        <v>-</v>
      </c>
      <c r="AC226" s="2" t="str">
        <f t="shared" si="83"/>
        <v>-</v>
      </c>
    </row>
    <row r="227" spans="1:29" ht="144" customHeight="1" x14ac:dyDescent="0.25">
      <c r="A227" s="2"/>
      <c r="B227" s="2" t="str">
        <f t="shared" si="63"/>
        <v>KATY-Grey</v>
      </c>
      <c r="C227" s="2" t="str">
        <f>SUBSTITUTE(TRIM(D227&amp;_xlfn.XLOOKUP(F227,Colors!A:A,Colors!C:C,"ERROR",0))," ","")</f>
        <v>KATYGRIS</v>
      </c>
      <c r="D227" s="2" t="s">
        <v>110</v>
      </c>
      <c r="E227" s="2" t="s">
        <v>111</v>
      </c>
      <c r="F227" s="2" t="s">
        <v>53</v>
      </c>
      <c r="G227" s="14">
        <f>_xlfn.XLOOKUP(D227,Prices!A:A,Prices!C:C,"-")</f>
        <v>15.9</v>
      </c>
      <c r="H227" s="14">
        <f>_xlfn.XLOOKUP(D227,Prices!A:A,Prices!D:D,"-")</f>
        <v>39.9</v>
      </c>
      <c r="I227" s="2" t="s">
        <v>112</v>
      </c>
      <c r="J227" s="2" t="str">
        <f t="shared" si="64"/>
        <v>-</v>
      </c>
      <c r="K227" s="2" t="str">
        <f t="shared" si="65"/>
        <v/>
      </c>
      <c r="L227" s="2" t="str">
        <f t="shared" si="66"/>
        <v>-</v>
      </c>
      <c r="M227" s="2" t="str">
        <f t="shared" si="67"/>
        <v/>
      </c>
      <c r="N227" s="2" t="str">
        <f t="shared" si="68"/>
        <v>-</v>
      </c>
      <c r="O227" s="2" t="str">
        <f t="shared" si="69"/>
        <v/>
      </c>
      <c r="P227" s="2" t="str">
        <f t="shared" si="70"/>
        <v>-</v>
      </c>
      <c r="Q227" s="2" t="str">
        <f t="shared" si="71"/>
        <v/>
      </c>
      <c r="R227" s="2" t="str">
        <f t="shared" si="72"/>
        <v>-</v>
      </c>
      <c r="S227" s="2" t="str">
        <f t="shared" si="73"/>
        <v/>
      </c>
      <c r="T227" s="2" t="str">
        <f t="shared" si="74"/>
        <v>-</v>
      </c>
      <c r="U227" s="2" t="str">
        <f t="shared" si="75"/>
        <v>-</v>
      </c>
      <c r="V227" s="2" t="str">
        <f t="shared" si="76"/>
        <v>-</v>
      </c>
      <c r="W227" s="2" t="str">
        <f t="shared" si="77"/>
        <v>-</v>
      </c>
      <c r="X227" s="2" t="str">
        <f t="shared" si="78"/>
        <v>-</v>
      </c>
      <c r="Y227" s="2" t="str">
        <f t="shared" si="79"/>
        <v>-</v>
      </c>
      <c r="Z227" s="2" t="str">
        <f t="shared" si="80"/>
        <v>-</v>
      </c>
      <c r="AA227" s="2" t="str">
        <f t="shared" si="81"/>
        <v>-</v>
      </c>
      <c r="AB227" s="2" t="str">
        <f t="shared" si="82"/>
        <v>-</v>
      </c>
      <c r="AC227" s="2" t="str">
        <f t="shared" si="83"/>
        <v>-</v>
      </c>
    </row>
    <row r="228" spans="1:29" ht="143.85" customHeight="1" x14ac:dyDescent="0.25">
      <c r="A228" s="2"/>
      <c r="B228" s="2" t="str">
        <f t="shared" si="63"/>
        <v>PERRY-Beige</v>
      </c>
      <c r="C228" s="2" t="str">
        <f>SUBSTITUTE(TRIM(D228&amp;_xlfn.XLOOKUP(F228,Colors!A:A,Colors!C:C,"ERROR",0))," ","")</f>
        <v>PERRYBEIGE</v>
      </c>
      <c r="D228" s="2" t="s">
        <v>113</v>
      </c>
      <c r="E228" s="2" t="s">
        <v>111</v>
      </c>
      <c r="F228" s="2" t="s">
        <v>202</v>
      </c>
      <c r="G228" s="14">
        <f>_xlfn.XLOOKUP(D228,Prices!A:A,Prices!C:C,"-")</f>
        <v>11.9</v>
      </c>
      <c r="H228" s="14">
        <f>_xlfn.XLOOKUP(D228,Prices!A:A,Prices!D:D,"-")</f>
        <v>29.9</v>
      </c>
      <c r="I228" s="2" t="s">
        <v>44</v>
      </c>
      <c r="J228" s="2" t="str">
        <f t="shared" si="64"/>
        <v/>
      </c>
      <c r="K228" s="2" t="str">
        <f t="shared" si="65"/>
        <v>-</v>
      </c>
      <c r="L228" s="2" t="str">
        <f t="shared" si="66"/>
        <v>-</v>
      </c>
      <c r="M228" s="2" t="str">
        <f t="shared" si="67"/>
        <v>-</v>
      </c>
      <c r="N228" s="2" t="str">
        <f t="shared" si="68"/>
        <v>-</v>
      </c>
      <c r="O228" s="2" t="str">
        <f t="shared" si="69"/>
        <v>-</v>
      </c>
      <c r="P228" s="2" t="str">
        <f t="shared" si="70"/>
        <v>-</v>
      </c>
      <c r="Q228" s="2" t="str">
        <f t="shared" si="71"/>
        <v>-</v>
      </c>
      <c r="R228" s="2" t="str">
        <f t="shared" si="72"/>
        <v>-</v>
      </c>
      <c r="S228" s="2" t="str">
        <f t="shared" si="73"/>
        <v>-</v>
      </c>
      <c r="T228" s="2" t="str">
        <f t="shared" si="74"/>
        <v>-</v>
      </c>
      <c r="U228" s="2" t="str">
        <f t="shared" si="75"/>
        <v>-</v>
      </c>
      <c r="V228" s="2" t="str">
        <f t="shared" si="76"/>
        <v>-</v>
      </c>
      <c r="W228" s="2" t="str">
        <f t="shared" si="77"/>
        <v>-</v>
      </c>
      <c r="X228" s="2" t="str">
        <f t="shared" si="78"/>
        <v>-</v>
      </c>
      <c r="Y228" s="2" t="str">
        <f t="shared" si="79"/>
        <v>-</v>
      </c>
      <c r="Z228" s="2" t="str">
        <f t="shared" si="80"/>
        <v>-</v>
      </c>
      <c r="AA228" s="2" t="str">
        <f t="shared" si="81"/>
        <v>-</v>
      </c>
      <c r="AB228" s="2" t="str">
        <f t="shared" si="82"/>
        <v>-</v>
      </c>
      <c r="AC228" s="2" t="str">
        <f t="shared" si="83"/>
        <v>-</v>
      </c>
    </row>
    <row r="229" spans="1:29" ht="144.19999999999999" customHeight="1" x14ac:dyDescent="0.25">
      <c r="A229" s="2"/>
      <c r="B229" s="2" t="str">
        <f t="shared" si="63"/>
        <v>PERRY-Black</v>
      </c>
      <c r="C229" s="2" t="str">
        <f>SUBSTITUTE(TRIM(D229&amp;_xlfn.XLOOKUP(F229,Colors!A:A,Colors!C:C,"ERROR",0))," ","")</f>
        <v>PERRYNOIR</v>
      </c>
      <c r="D229" s="2" t="s">
        <v>113</v>
      </c>
      <c r="E229" s="2" t="s">
        <v>111</v>
      </c>
      <c r="F229" s="2" t="s">
        <v>105</v>
      </c>
      <c r="G229" s="14">
        <f>_xlfn.XLOOKUP(D229,Prices!A:A,Prices!C:C,"-")</f>
        <v>11.9</v>
      </c>
      <c r="H229" s="14">
        <f>_xlfn.XLOOKUP(D229,Prices!A:A,Prices!D:D,"-")</f>
        <v>29.9</v>
      </c>
      <c r="I229" s="2" t="s">
        <v>44</v>
      </c>
      <c r="J229" s="2" t="str">
        <f t="shared" si="64"/>
        <v/>
      </c>
      <c r="K229" s="2" t="str">
        <f t="shared" si="65"/>
        <v>-</v>
      </c>
      <c r="L229" s="2" t="str">
        <f t="shared" si="66"/>
        <v>-</v>
      </c>
      <c r="M229" s="2" t="str">
        <f t="shared" si="67"/>
        <v>-</v>
      </c>
      <c r="N229" s="2" t="str">
        <f t="shared" si="68"/>
        <v>-</v>
      </c>
      <c r="O229" s="2" t="str">
        <f t="shared" si="69"/>
        <v>-</v>
      </c>
      <c r="P229" s="2" t="str">
        <f t="shared" si="70"/>
        <v>-</v>
      </c>
      <c r="Q229" s="2" t="str">
        <f t="shared" si="71"/>
        <v>-</v>
      </c>
      <c r="R229" s="2" t="str">
        <f t="shared" si="72"/>
        <v>-</v>
      </c>
      <c r="S229" s="2" t="str">
        <f t="shared" si="73"/>
        <v>-</v>
      </c>
      <c r="T229" s="2" t="str">
        <f t="shared" si="74"/>
        <v>-</v>
      </c>
      <c r="U229" s="2" t="str">
        <f t="shared" si="75"/>
        <v>-</v>
      </c>
      <c r="V229" s="2" t="str">
        <f t="shared" si="76"/>
        <v>-</v>
      </c>
      <c r="W229" s="2" t="str">
        <f t="shared" si="77"/>
        <v>-</v>
      </c>
      <c r="X229" s="2" t="str">
        <f t="shared" si="78"/>
        <v>-</v>
      </c>
      <c r="Y229" s="2" t="str">
        <f t="shared" si="79"/>
        <v>-</v>
      </c>
      <c r="Z229" s="2" t="str">
        <f t="shared" si="80"/>
        <v>-</v>
      </c>
      <c r="AA229" s="2" t="str">
        <f t="shared" si="81"/>
        <v>-</v>
      </c>
      <c r="AB229" s="2" t="str">
        <f t="shared" si="82"/>
        <v>-</v>
      </c>
      <c r="AC229" s="2" t="str">
        <f t="shared" si="83"/>
        <v>-</v>
      </c>
    </row>
    <row r="230" spans="1:29" ht="144" customHeight="1" x14ac:dyDescent="0.25">
      <c r="A230" s="2"/>
      <c r="B230" s="2" t="str">
        <f t="shared" si="63"/>
        <v>PERRY-Pink</v>
      </c>
      <c r="C230" s="2" t="str">
        <f>SUBSTITUTE(TRIM(D230&amp;_xlfn.XLOOKUP(F230,Colors!A:A,Colors!C:C,"ERROR",0))," ","")</f>
        <v>PERRYROSE</v>
      </c>
      <c r="D230" s="2" t="s">
        <v>113</v>
      </c>
      <c r="E230" s="2" t="s">
        <v>111</v>
      </c>
      <c r="F230" s="2" t="s">
        <v>206</v>
      </c>
      <c r="G230" s="14">
        <f>_xlfn.XLOOKUP(D230,Prices!A:A,Prices!C:C,"-")</f>
        <v>11.9</v>
      </c>
      <c r="H230" s="14">
        <f>_xlfn.XLOOKUP(D230,Prices!A:A,Prices!D:D,"-")</f>
        <v>29.9</v>
      </c>
      <c r="I230" s="2" t="s">
        <v>44</v>
      </c>
      <c r="J230" s="2" t="str">
        <f t="shared" si="64"/>
        <v/>
      </c>
      <c r="K230" s="2" t="str">
        <f t="shared" si="65"/>
        <v>-</v>
      </c>
      <c r="L230" s="2" t="str">
        <f t="shared" si="66"/>
        <v>-</v>
      </c>
      <c r="M230" s="2" t="str">
        <f t="shared" si="67"/>
        <v>-</v>
      </c>
      <c r="N230" s="2" t="str">
        <f t="shared" si="68"/>
        <v>-</v>
      </c>
      <c r="O230" s="2" t="str">
        <f t="shared" si="69"/>
        <v>-</v>
      </c>
      <c r="P230" s="2" t="str">
        <f t="shared" si="70"/>
        <v>-</v>
      </c>
      <c r="Q230" s="2" t="str">
        <f t="shared" si="71"/>
        <v>-</v>
      </c>
      <c r="R230" s="2" t="str">
        <f t="shared" si="72"/>
        <v>-</v>
      </c>
      <c r="S230" s="2" t="str">
        <f t="shared" si="73"/>
        <v>-</v>
      </c>
      <c r="T230" s="2" t="str">
        <f t="shared" si="74"/>
        <v>-</v>
      </c>
      <c r="U230" s="2" t="str">
        <f t="shared" si="75"/>
        <v>-</v>
      </c>
      <c r="V230" s="2" t="str">
        <f t="shared" si="76"/>
        <v>-</v>
      </c>
      <c r="W230" s="2" t="str">
        <f t="shared" si="77"/>
        <v>-</v>
      </c>
      <c r="X230" s="2" t="str">
        <f t="shared" si="78"/>
        <v>-</v>
      </c>
      <c r="Y230" s="2" t="str">
        <f t="shared" si="79"/>
        <v>-</v>
      </c>
      <c r="Z230" s="2" t="str">
        <f t="shared" si="80"/>
        <v>-</v>
      </c>
      <c r="AA230" s="2" t="str">
        <f t="shared" si="81"/>
        <v>-</v>
      </c>
      <c r="AB230" s="2" t="str">
        <f t="shared" si="82"/>
        <v>-</v>
      </c>
      <c r="AC230" s="2" t="str">
        <f t="shared" si="83"/>
        <v>-</v>
      </c>
    </row>
    <row r="231" spans="1:29" ht="144" customHeight="1" x14ac:dyDescent="0.25">
      <c r="A231" s="2"/>
      <c r="B231" s="2" t="str">
        <f t="shared" si="63"/>
        <v>PERRY-Grey</v>
      </c>
      <c r="C231" s="2" t="str">
        <f>SUBSTITUTE(TRIM(D231&amp;_xlfn.XLOOKUP(F231,Colors!A:A,Colors!C:C,"ERROR",0))," ","")</f>
        <v>PERRYGRIS</v>
      </c>
      <c r="D231" s="2" t="s">
        <v>113</v>
      </c>
      <c r="E231" s="2" t="s">
        <v>111</v>
      </c>
      <c r="F231" s="2" t="s">
        <v>53</v>
      </c>
      <c r="G231" s="14">
        <f>_xlfn.XLOOKUP(D231,Prices!A:A,Prices!C:C,"-")</f>
        <v>11.9</v>
      </c>
      <c r="H231" s="14">
        <f>_xlfn.XLOOKUP(D231,Prices!A:A,Prices!D:D,"-")</f>
        <v>29.9</v>
      </c>
      <c r="I231" s="2" t="s">
        <v>44</v>
      </c>
      <c r="J231" s="2" t="str">
        <f t="shared" si="64"/>
        <v/>
      </c>
      <c r="K231" s="2" t="str">
        <f t="shared" si="65"/>
        <v>-</v>
      </c>
      <c r="L231" s="2" t="str">
        <f t="shared" si="66"/>
        <v>-</v>
      </c>
      <c r="M231" s="2" t="str">
        <f t="shared" si="67"/>
        <v>-</v>
      </c>
      <c r="N231" s="2" t="str">
        <f t="shared" si="68"/>
        <v>-</v>
      </c>
      <c r="O231" s="2" t="str">
        <f t="shared" si="69"/>
        <v>-</v>
      </c>
      <c r="P231" s="2" t="str">
        <f t="shared" si="70"/>
        <v>-</v>
      </c>
      <c r="Q231" s="2" t="str">
        <f t="shared" si="71"/>
        <v>-</v>
      </c>
      <c r="R231" s="2" t="str">
        <f t="shared" si="72"/>
        <v>-</v>
      </c>
      <c r="S231" s="2" t="str">
        <f t="shared" si="73"/>
        <v>-</v>
      </c>
      <c r="T231" s="2" t="str">
        <f t="shared" si="74"/>
        <v>-</v>
      </c>
      <c r="U231" s="2" t="str">
        <f t="shared" si="75"/>
        <v>-</v>
      </c>
      <c r="V231" s="2" t="str">
        <f t="shared" si="76"/>
        <v>-</v>
      </c>
      <c r="W231" s="2" t="str">
        <f t="shared" si="77"/>
        <v>-</v>
      </c>
      <c r="X231" s="2" t="str">
        <f t="shared" si="78"/>
        <v>-</v>
      </c>
      <c r="Y231" s="2" t="str">
        <f t="shared" si="79"/>
        <v>-</v>
      </c>
      <c r="Z231" s="2" t="str">
        <f t="shared" si="80"/>
        <v>-</v>
      </c>
      <c r="AA231" s="2" t="str">
        <f t="shared" si="81"/>
        <v>-</v>
      </c>
      <c r="AB231" s="2" t="str">
        <f t="shared" si="82"/>
        <v>-</v>
      </c>
      <c r="AC231" s="2" t="str">
        <f t="shared" si="83"/>
        <v>-</v>
      </c>
    </row>
    <row r="232" spans="1:29" ht="144" customHeight="1" x14ac:dyDescent="0.25">
      <c r="A232" s="2"/>
      <c r="B232" s="2" t="str">
        <f t="shared" si="63"/>
        <v>JODIE-White</v>
      </c>
      <c r="C232" s="2" t="str">
        <f>SUBSTITUTE(TRIM(D232&amp;_xlfn.XLOOKUP(F232,Colors!A:A,Colors!C:C,"ERROR",0))," ","")</f>
        <v>JODIEECRU</v>
      </c>
      <c r="D232" s="2" t="s">
        <v>114</v>
      </c>
      <c r="E232" s="2" t="s">
        <v>85</v>
      </c>
      <c r="F232" s="2" t="s">
        <v>201</v>
      </c>
      <c r="G232" s="14">
        <f>_xlfn.XLOOKUP(D232,Prices!A:A,Prices!C:C,"-")</f>
        <v>9.9</v>
      </c>
      <c r="H232" s="14">
        <f>_xlfn.XLOOKUP(D232,Prices!A:A,Prices!D:D,"-")</f>
        <v>24.9</v>
      </c>
      <c r="I232" s="2" t="s">
        <v>44</v>
      </c>
      <c r="J232" s="2" t="str">
        <f t="shared" si="64"/>
        <v/>
      </c>
      <c r="K232" s="2" t="str">
        <f t="shared" si="65"/>
        <v>-</v>
      </c>
      <c r="L232" s="2" t="str">
        <f t="shared" si="66"/>
        <v>-</v>
      </c>
      <c r="M232" s="2" t="str">
        <f t="shared" si="67"/>
        <v>-</v>
      </c>
      <c r="N232" s="2" t="str">
        <f t="shared" si="68"/>
        <v>-</v>
      </c>
      <c r="O232" s="2" t="str">
        <f t="shared" si="69"/>
        <v>-</v>
      </c>
      <c r="P232" s="2" t="str">
        <f t="shared" si="70"/>
        <v>-</v>
      </c>
      <c r="Q232" s="2" t="str">
        <f t="shared" si="71"/>
        <v>-</v>
      </c>
      <c r="R232" s="2" t="str">
        <f t="shared" si="72"/>
        <v>-</v>
      </c>
      <c r="S232" s="2" t="str">
        <f t="shared" si="73"/>
        <v>-</v>
      </c>
      <c r="T232" s="2" t="str">
        <f t="shared" si="74"/>
        <v>-</v>
      </c>
      <c r="U232" s="2" t="str">
        <f t="shared" si="75"/>
        <v>-</v>
      </c>
      <c r="V232" s="2" t="str">
        <f t="shared" si="76"/>
        <v>-</v>
      </c>
      <c r="W232" s="2" t="str">
        <f t="shared" si="77"/>
        <v>-</v>
      </c>
      <c r="X232" s="2" t="str">
        <f t="shared" si="78"/>
        <v>-</v>
      </c>
      <c r="Y232" s="2" t="str">
        <f t="shared" si="79"/>
        <v>-</v>
      </c>
      <c r="Z232" s="2" t="str">
        <f t="shared" si="80"/>
        <v>-</v>
      </c>
      <c r="AA232" s="2" t="str">
        <f t="shared" si="81"/>
        <v>-</v>
      </c>
      <c r="AB232" s="2" t="str">
        <f t="shared" si="82"/>
        <v>-</v>
      </c>
      <c r="AC232" s="2" t="str">
        <f t="shared" si="83"/>
        <v>-</v>
      </c>
    </row>
    <row r="233" spans="1:29" ht="144" customHeight="1" x14ac:dyDescent="0.25">
      <c r="A233" s="2"/>
      <c r="B233" s="2" t="str">
        <f t="shared" si="63"/>
        <v>JODIE-Beige</v>
      </c>
      <c r="C233" s="2" t="str">
        <f>SUBSTITUTE(TRIM(D233&amp;_xlfn.XLOOKUP(F233,Colors!A:A,Colors!C:C,"ERROR",0))," ","")</f>
        <v>JODIEBEIGE</v>
      </c>
      <c r="D233" s="2" t="s">
        <v>114</v>
      </c>
      <c r="E233" s="2" t="s">
        <v>85</v>
      </c>
      <c r="F233" s="2" t="s">
        <v>202</v>
      </c>
      <c r="G233" s="14">
        <f>_xlfn.XLOOKUP(D233,Prices!A:A,Prices!C:C,"-")</f>
        <v>9.9</v>
      </c>
      <c r="H233" s="14">
        <f>_xlfn.XLOOKUP(D233,Prices!A:A,Prices!D:D,"-")</f>
        <v>24.9</v>
      </c>
      <c r="I233" s="2" t="s">
        <v>44</v>
      </c>
      <c r="J233" s="2" t="str">
        <f t="shared" si="64"/>
        <v/>
      </c>
      <c r="K233" s="2" t="str">
        <f t="shared" si="65"/>
        <v>-</v>
      </c>
      <c r="L233" s="2" t="str">
        <f t="shared" si="66"/>
        <v>-</v>
      </c>
      <c r="M233" s="2" t="str">
        <f t="shared" si="67"/>
        <v>-</v>
      </c>
      <c r="N233" s="2" t="str">
        <f t="shared" si="68"/>
        <v>-</v>
      </c>
      <c r="O233" s="2" t="str">
        <f t="shared" si="69"/>
        <v>-</v>
      </c>
      <c r="P233" s="2" t="str">
        <f t="shared" si="70"/>
        <v>-</v>
      </c>
      <c r="Q233" s="2" t="str">
        <f t="shared" si="71"/>
        <v>-</v>
      </c>
      <c r="R233" s="2" t="str">
        <f t="shared" si="72"/>
        <v>-</v>
      </c>
      <c r="S233" s="2" t="str">
        <f t="shared" si="73"/>
        <v>-</v>
      </c>
      <c r="T233" s="2" t="str">
        <f t="shared" si="74"/>
        <v>-</v>
      </c>
      <c r="U233" s="2" t="str">
        <f t="shared" si="75"/>
        <v>-</v>
      </c>
      <c r="V233" s="2" t="str">
        <f t="shared" si="76"/>
        <v>-</v>
      </c>
      <c r="W233" s="2" t="str">
        <f t="shared" si="77"/>
        <v>-</v>
      </c>
      <c r="X233" s="2" t="str">
        <f t="shared" si="78"/>
        <v>-</v>
      </c>
      <c r="Y233" s="2" t="str">
        <f t="shared" si="79"/>
        <v>-</v>
      </c>
      <c r="Z233" s="2" t="str">
        <f t="shared" si="80"/>
        <v>-</v>
      </c>
      <c r="AA233" s="2" t="str">
        <f t="shared" si="81"/>
        <v>-</v>
      </c>
      <c r="AB233" s="2" t="str">
        <f t="shared" si="82"/>
        <v>-</v>
      </c>
      <c r="AC233" s="2" t="str">
        <f t="shared" si="83"/>
        <v>-</v>
      </c>
    </row>
    <row r="234" spans="1:29" ht="144" customHeight="1" x14ac:dyDescent="0.25">
      <c r="A234" s="2"/>
      <c r="B234" s="2" t="str">
        <f t="shared" si="63"/>
        <v>JODIE-Black</v>
      </c>
      <c r="C234" s="2" t="str">
        <f>SUBSTITUTE(TRIM(D234&amp;_xlfn.XLOOKUP(F234,Colors!A:A,Colors!C:C,"ERROR",0))," ","")</f>
        <v>JODIENOIR</v>
      </c>
      <c r="D234" s="2" t="s">
        <v>114</v>
      </c>
      <c r="E234" s="2" t="s">
        <v>85</v>
      </c>
      <c r="F234" s="2" t="s">
        <v>105</v>
      </c>
      <c r="G234" s="14">
        <f>_xlfn.XLOOKUP(D234,Prices!A:A,Prices!C:C,"-")</f>
        <v>9.9</v>
      </c>
      <c r="H234" s="14">
        <f>_xlfn.XLOOKUP(D234,Prices!A:A,Prices!D:D,"-")</f>
        <v>24.9</v>
      </c>
      <c r="I234" s="2" t="s">
        <v>44</v>
      </c>
      <c r="J234" s="2" t="str">
        <f t="shared" si="64"/>
        <v/>
      </c>
      <c r="K234" s="2" t="str">
        <f t="shared" si="65"/>
        <v>-</v>
      </c>
      <c r="L234" s="2" t="str">
        <f t="shared" si="66"/>
        <v>-</v>
      </c>
      <c r="M234" s="2" t="str">
        <f t="shared" si="67"/>
        <v>-</v>
      </c>
      <c r="N234" s="2" t="str">
        <f t="shared" si="68"/>
        <v>-</v>
      </c>
      <c r="O234" s="2" t="str">
        <f t="shared" si="69"/>
        <v>-</v>
      </c>
      <c r="P234" s="2" t="str">
        <f t="shared" si="70"/>
        <v>-</v>
      </c>
      <c r="Q234" s="2" t="str">
        <f t="shared" si="71"/>
        <v>-</v>
      </c>
      <c r="R234" s="2" t="str">
        <f t="shared" si="72"/>
        <v>-</v>
      </c>
      <c r="S234" s="2" t="str">
        <f t="shared" si="73"/>
        <v>-</v>
      </c>
      <c r="T234" s="2" t="str">
        <f t="shared" si="74"/>
        <v>-</v>
      </c>
      <c r="U234" s="2" t="str">
        <f t="shared" si="75"/>
        <v>-</v>
      </c>
      <c r="V234" s="2" t="str">
        <f t="shared" si="76"/>
        <v>-</v>
      </c>
      <c r="W234" s="2" t="str">
        <f t="shared" si="77"/>
        <v>-</v>
      </c>
      <c r="X234" s="2" t="str">
        <f t="shared" si="78"/>
        <v>-</v>
      </c>
      <c r="Y234" s="2" t="str">
        <f t="shared" si="79"/>
        <v>-</v>
      </c>
      <c r="Z234" s="2" t="str">
        <f t="shared" si="80"/>
        <v>-</v>
      </c>
      <c r="AA234" s="2" t="str">
        <f t="shared" si="81"/>
        <v>-</v>
      </c>
      <c r="AB234" s="2" t="str">
        <f t="shared" si="82"/>
        <v>-</v>
      </c>
      <c r="AC234" s="2" t="str">
        <f t="shared" si="83"/>
        <v>-</v>
      </c>
    </row>
    <row r="235" spans="1:29" ht="144" customHeight="1" x14ac:dyDescent="0.25">
      <c r="A235" s="2"/>
      <c r="B235" s="2" t="str">
        <f t="shared" si="63"/>
        <v>FOSTER-White</v>
      </c>
      <c r="C235" s="2" t="str">
        <f>SUBSTITUTE(TRIM(D235&amp;_xlfn.XLOOKUP(F235,Colors!A:A,Colors!C:C,"ERROR",0))," ","")</f>
        <v>FOSTERECRU</v>
      </c>
      <c r="D235" s="2" t="s">
        <v>115</v>
      </c>
      <c r="E235" s="2" t="s">
        <v>85</v>
      </c>
      <c r="F235" s="2" t="s">
        <v>201</v>
      </c>
      <c r="G235" s="14">
        <f>_xlfn.XLOOKUP(D235,Prices!A:A,Prices!C:C,"-")</f>
        <v>7.9</v>
      </c>
      <c r="H235" s="14">
        <f>_xlfn.XLOOKUP(D235,Prices!A:A,Prices!D:D,"-")</f>
        <v>19.899999999999999</v>
      </c>
      <c r="I235" s="2" t="s">
        <v>44</v>
      </c>
      <c r="J235" s="2" t="str">
        <f t="shared" si="64"/>
        <v/>
      </c>
      <c r="K235" s="2" t="str">
        <f t="shared" si="65"/>
        <v>-</v>
      </c>
      <c r="L235" s="2" t="str">
        <f t="shared" si="66"/>
        <v>-</v>
      </c>
      <c r="M235" s="2" t="str">
        <f t="shared" si="67"/>
        <v>-</v>
      </c>
      <c r="N235" s="2" t="str">
        <f t="shared" si="68"/>
        <v>-</v>
      </c>
      <c r="O235" s="2" t="str">
        <f t="shared" si="69"/>
        <v>-</v>
      </c>
      <c r="P235" s="2" t="str">
        <f t="shared" si="70"/>
        <v>-</v>
      </c>
      <c r="Q235" s="2" t="str">
        <f t="shared" si="71"/>
        <v>-</v>
      </c>
      <c r="R235" s="2" t="str">
        <f t="shared" si="72"/>
        <v>-</v>
      </c>
      <c r="S235" s="2" t="str">
        <f t="shared" si="73"/>
        <v>-</v>
      </c>
      <c r="T235" s="2" t="str">
        <f t="shared" si="74"/>
        <v>-</v>
      </c>
      <c r="U235" s="2" t="str">
        <f t="shared" si="75"/>
        <v>-</v>
      </c>
      <c r="V235" s="2" t="str">
        <f t="shared" si="76"/>
        <v>-</v>
      </c>
      <c r="W235" s="2" t="str">
        <f t="shared" si="77"/>
        <v>-</v>
      </c>
      <c r="X235" s="2" t="str">
        <f t="shared" si="78"/>
        <v>-</v>
      </c>
      <c r="Y235" s="2" t="str">
        <f t="shared" si="79"/>
        <v>-</v>
      </c>
      <c r="Z235" s="2" t="str">
        <f t="shared" si="80"/>
        <v>-</v>
      </c>
      <c r="AA235" s="2" t="str">
        <f t="shared" si="81"/>
        <v>-</v>
      </c>
      <c r="AB235" s="2" t="str">
        <f t="shared" si="82"/>
        <v>-</v>
      </c>
      <c r="AC235" s="2" t="str">
        <f t="shared" si="83"/>
        <v>-</v>
      </c>
    </row>
    <row r="236" spans="1:29" ht="144" customHeight="1" x14ac:dyDescent="0.25">
      <c r="A236" s="2"/>
      <c r="B236" s="2" t="str">
        <f t="shared" si="63"/>
        <v>FOSTER-Beige</v>
      </c>
      <c r="C236" s="2" t="str">
        <f>SUBSTITUTE(TRIM(D236&amp;_xlfn.XLOOKUP(F236,Colors!A:A,Colors!C:C,"ERROR",0))," ","")</f>
        <v>FOSTERBEIGE</v>
      </c>
      <c r="D236" s="2" t="s">
        <v>115</v>
      </c>
      <c r="E236" s="2" t="s">
        <v>85</v>
      </c>
      <c r="F236" s="2" t="s">
        <v>202</v>
      </c>
      <c r="G236" s="14">
        <f>_xlfn.XLOOKUP(D236,Prices!A:A,Prices!C:C,"-")</f>
        <v>7.9</v>
      </c>
      <c r="H236" s="14">
        <f>_xlfn.XLOOKUP(D236,Prices!A:A,Prices!D:D,"-")</f>
        <v>19.899999999999999</v>
      </c>
      <c r="I236" s="2" t="s">
        <v>44</v>
      </c>
      <c r="J236" s="2" t="str">
        <f t="shared" si="64"/>
        <v/>
      </c>
      <c r="K236" s="2" t="str">
        <f t="shared" si="65"/>
        <v>-</v>
      </c>
      <c r="L236" s="2" t="str">
        <f t="shared" si="66"/>
        <v>-</v>
      </c>
      <c r="M236" s="2" t="str">
        <f t="shared" si="67"/>
        <v>-</v>
      </c>
      <c r="N236" s="2" t="str">
        <f t="shared" si="68"/>
        <v>-</v>
      </c>
      <c r="O236" s="2" t="str">
        <f t="shared" si="69"/>
        <v>-</v>
      </c>
      <c r="P236" s="2" t="str">
        <f t="shared" si="70"/>
        <v>-</v>
      </c>
      <c r="Q236" s="2" t="str">
        <f t="shared" si="71"/>
        <v>-</v>
      </c>
      <c r="R236" s="2" t="str">
        <f t="shared" si="72"/>
        <v>-</v>
      </c>
      <c r="S236" s="2" t="str">
        <f t="shared" si="73"/>
        <v>-</v>
      </c>
      <c r="T236" s="2" t="str">
        <f t="shared" si="74"/>
        <v>-</v>
      </c>
      <c r="U236" s="2" t="str">
        <f t="shared" si="75"/>
        <v>-</v>
      </c>
      <c r="V236" s="2" t="str">
        <f t="shared" si="76"/>
        <v>-</v>
      </c>
      <c r="W236" s="2" t="str">
        <f t="shared" si="77"/>
        <v>-</v>
      </c>
      <c r="X236" s="2" t="str">
        <f t="shared" si="78"/>
        <v>-</v>
      </c>
      <c r="Y236" s="2" t="str">
        <f t="shared" si="79"/>
        <v>-</v>
      </c>
      <c r="Z236" s="2" t="str">
        <f t="shared" si="80"/>
        <v>-</v>
      </c>
      <c r="AA236" s="2" t="str">
        <f t="shared" si="81"/>
        <v>-</v>
      </c>
      <c r="AB236" s="2" t="str">
        <f t="shared" si="82"/>
        <v>-</v>
      </c>
      <c r="AC236" s="2" t="str">
        <f t="shared" si="83"/>
        <v>-</v>
      </c>
    </row>
    <row r="237" spans="1:29" ht="144" customHeight="1" x14ac:dyDescent="0.25">
      <c r="A237" s="2"/>
      <c r="B237" s="2" t="str">
        <f t="shared" si="63"/>
        <v>FOSTER-Black</v>
      </c>
      <c r="C237" s="2" t="str">
        <f>SUBSTITUTE(TRIM(D237&amp;_xlfn.XLOOKUP(F237,Colors!A:A,Colors!C:C,"ERROR",0))," ","")</f>
        <v>FOSTERNOIR</v>
      </c>
      <c r="D237" s="2" t="s">
        <v>115</v>
      </c>
      <c r="E237" s="2" t="s">
        <v>85</v>
      </c>
      <c r="F237" s="2" t="s">
        <v>105</v>
      </c>
      <c r="G237" s="14">
        <f>_xlfn.XLOOKUP(D237,Prices!A:A,Prices!C:C,"-")</f>
        <v>7.9</v>
      </c>
      <c r="H237" s="14">
        <f>_xlfn.XLOOKUP(D237,Prices!A:A,Prices!D:D,"-")</f>
        <v>19.899999999999999</v>
      </c>
      <c r="I237" s="2" t="s">
        <v>44</v>
      </c>
      <c r="J237" s="2" t="str">
        <f t="shared" si="64"/>
        <v/>
      </c>
      <c r="K237" s="2" t="str">
        <f t="shared" si="65"/>
        <v>-</v>
      </c>
      <c r="L237" s="2" t="str">
        <f t="shared" si="66"/>
        <v>-</v>
      </c>
      <c r="M237" s="2" t="str">
        <f t="shared" si="67"/>
        <v>-</v>
      </c>
      <c r="N237" s="2" t="str">
        <f t="shared" si="68"/>
        <v>-</v>
      </c>
      <c r="O237" s="2" t="str">
        <f t="shared" si="69"/>
        <v>-</v>
      </c>
      <c r="P237" s="2" t="str">
        <f t="shared" si="70"/>
        <v>-</v>
      </c>
      <c r="Q237" s="2" t="str">
        <f t="shared" si="71"/>
        <v>-</v>
      </c>
      <c r="R237" s="2" t="str">
        <f t="shared" si="72"/>
        <v>-</v>
      </c>
      <c r="S237" s="2" t="str">
        <f t="shared" si="73"/>
        <v>-</v>
      </c>
      <c r="T237" s="2" t="str">
        <f t="shared" si="74"/>
        <v>-</v>
      </c>
      <c r="U237" s="2" t="str">
        <f t="shared" si="75"/>
        <v>-</v>
      </c>
      <c r="V237" s="2" t="str">
        <f t="shared" si="76"/>
        <v>-</v>
      </c>
      <c r="W237" s="2" t="str">
        <f t="shared" si="77"/>
        <v>-</v>
      </c>
      <c r="X237" s="2" t="str">
        <f t="shared" si="78"/>
        <v>-</v>
      </c>
      <c r="Y237" s="2" t="str">
        <f t="shared" si="79"/>
        <v>-</v>
      </c>
      <c r="Z237" s="2" t="str">
        <f t="shared" si="80"/>
        <v>-</v>
      </c>
      <c r="AA237" s="2" t="str">
        <f t="shared" si="81"/>
        <v>-</v>
      </c>
      <c r="AB237" s="2" t="str">
        <f t="shared" si="82"/>
        <v>-</v>
      </c>
      <c r="AC237" s="2" t="str">
        <f t="shared" si="83"/>
        <v>-</v>
      </c>
    </row>
    <row r="238" spans="1:29" ht="144" customHeight="1" x14ac:dyDescent="0.25">
      <c r="A238" s="2"/>
      <c r="B238" s="2" t="str">
        <f t="shared" si="63"/>
        <v>FRIDA-Beige</v>
      </c>
      <c r="C238" s="2" t="str">
        <f>SUBSTITUTE(TRIM(D238&amp;_xlfn.XLOOKUP(F238,Colors!A:A,Colors!C:C,"ERROR",0))," ","")</f>
        <v>FRIDABEIGE</v>
      </c>
      <c r="D238" s="2" t="s">
        <v>116</v>
      </c>
      <c r="E238" s="2" t="s">
        <v>117</v>
      </c>
      <c r="F238" s="2" t="s">
        <v>202</v>
      </c>
      <c r="G238" s="14">
        <f>_xlfn.XLOOKUP(D238,Prices!A:A,Prices!C:C,"-")</f>
        <v>15.9</v>
      </c>
      <c r="H238" s="14">
        <f>_xlfn.XLOOKUP(D238,Prices!A:A,Prices!D:D,"-")</f>
        <v>39.9</v>
      </c>
      <c r="I238" s="2" t="s">
        <v>44</v>
      </c>
      <c r="J238" s="2" t="str">
        <f t="shared" si="64"/>
        <v/>
      </c>
      <c r="K238" s="2" t="str">
        <f t="shared" si="65"/>
        <v>-</v>
      </c>
      <c r="L238" s="2" t="str">
        <f t="shared" si="66"/>
        <v>-</v>
      </c>
      <c r="M238" s="2" t="str">
        <f t="shared" si="67"/>
        <v>-</v>
      </c>
      <c r="N238" s="2" t="str">
        <f t="shared" si="68"/>
        <v>-</v>
      </c>
      <c r="O238" s="2" t="str">
        <f t="shared" si="69"/>
        <v>-</v>
      </c>
      <c r="P238" s="2" t="str">
        <f t="shared" si="70"/>
        <v>-</v>
      </c>
      <c r="Q238" s="2" t="str">
        <f t="shared" si="71"/>
        <v>-</v>
      </c>
      <c r="R238" s="2" t="str">
        <f t="shared" si="72"/>
        <v>-</v>
      </c>
      <c r="S238" s="2" t="str">
        <f t="shared" si="73"/>
        <v>-</v>
      </c>
      <c r="T238" s="2" t="str">
        <f t="shared" si="74"/>
        <v>-</v>
      </c>
      <c r="U238" s="2" t="str">
        <f t="shared" si="75"/>
        <v>-</v>
      </c>
      <c r="V238" s="2" t="str">
        <f t="shared" si="76"/>
        <v>-</v>
      </c>
      <c r="W238" s="2" t="str">
        <f t="shared" si="77"/>
        <v>-</v>
      </c>
      <c r="X238" s="2" t="str">
        <f t="shared" si="78"/>
        <v>-</v>
      </c>
      <c r="Y238" s="2" t="str">
        <f t="shared" si="79"/>
        <v>-</v>
      </c>
      <c r="Z238" s="2" t="str">
        <f t="shared" si="80"/>
        <v>-</v>
      </c>
      <c r="AA238" s="2" t="str">
        <f t="shared" si="81"/>
        <v>-</v>
      </c>
      <c r="AB238" s="2" t="str">
        <f t="shared" si="82"/>
        <v>-</v>
      </c>
      <c r="AC238" s="2" t="str">
        <f t="shared" si="83"/>
        <v>-</v>
      </c>
    </row>
    <row r="239" spans="1:29" ht="144" customHeight="1" x14ac:dyDescent="0.25">
      <c r="A239" s="2"/>
      <c r="B239" s="2" t="str">
        <f t="shared" si="63"/>
        <v>FRIDA-Grey</v>
      </c>
      <c r="C239" s="2" t="str">
        <f>SUBSTITUTE(TRIM(D239&amp;_xlfn.XLOOKUP(F239,Colors!A:A,Colors!C:C,"ERROR",0))," ","")</f>
        <v>FRIDAGRIS</v>
      </c>
      <c r="D239" s="2" t="s">
        <v>116</v>
      </c>
      <c r="E239" s="2" t="s">
        <v>117</v>
      </c>
      <c r="F239" s="2" t="s">
        <v>53</v>
      </c>
      <c r="G239" s="14">
        <f>_xlfn.XLOOKUP(D239,Prices!A:A,Prices!C:C,"-")</f>
        <v>15.9</v>
      </c>
      <c r="H239" s="14">
        <f>_xlfn.XLOOKUP(D239,Prices!A:A,Prices!D:D,"-")</f>
        <v>39.9</v>
      </c>
      <c r="I239" s="2" t="s">
        <v>44</v>
      </c>
      <c r="J239" s="2" t="str">
        <f t="shared" si="64"/>
        <v/>
      </c>
      <c r="K239" s="2" t="str">
        <f t="shared" si="65"/>
        <v>-</v>
      </c>
      <c r="L239" s="2" t="str">
        <f t="shared" si="66"/>
        <v>-</v>
      </c>
      <c r="M239" s="2" t="str">
        <f t="shared" si="67"/>
        <v>-</v>
      </c>
      <c r="N239" s="2" t="str">
        <f t="shared" si="68"/>
        <v>-</v>
      </c>
      <c r="O239" s="2" t="str">
        <f t="shared" si="69"/>
        <v>-</v>
      </c>
      <c r="P239" s="2" t="str">
        <f t="shared" si="70"/>
        <v>-</v>
      </c>
      <c r="Q239" s="2" t="str">
        <f t="shared" si="71"/>
        <v>-</v>
      </c>
      <c r="R239" s="2" t="str">
        <f t="shared" si="72"/>
        <v>-</v>
      </c>
      <c r="S239" s="2" t="str">
        <f t="shared" si="73"/>
        <v>-</v>
      </c>
      <c r="T239" s="2" t="str">
        <f t="shared" si="74"/>
        <v>-</v>
      </c>
      <c r="U239" s="2" t="str">
        <f t="shared" si="75"/>
        <v>-</v>
      </c>
      <c r="V239" s="2" t="str">
        <f t="shared" si="76"/>
        <v>-</v>
      </c>
      <c r="W239" s="2" t="str">
        <f t="shared" si="77"/>
        <v>-</v>
      </c>
      <c r="X239" s="2" t="str">
        <f t="shared" si="78"/>
        <v>-</v>
      </c>
      <c r="Y239" s="2" t="str">
        <f t="shared" si="79"/>
        <v>-</v>
      </c>
      <c r="Z239" s="2" t="str">
        <f t="shared" si="80"/>
        <v>-</v>
      </c>
      <c r="AA239" s="2" t="str">
        <f t="shared" si="81"/>
        <v>-</v>
      </c>
      <c r="AB239" s="2" t="str">
        <f t="shared" si="82"/>
        <v>-</v>
      </c>
      <c r="AC239" s="2" t="str">
        <f t="shared" si="83"/>
        <v>-</v>
      </c>
    </row>
    <row r="240" spans="1:29" ht="144" customHeight="1" x14ac:dyDescent="0.25">
      <c r="A240" s="2"/>
      <c r="B240" s="2" t="str">
        <f t="shared" si="63"/>
        <v>URSULA-Blue</v>
      </c>
      <c r="C240" s="2" t="str">
        <f>SUBSTITUTE(TRIM(D240&amp;_xlfn.XLOOKUP(F240,Colors!A:A,Colors!C:C,"ERROR",0))," ","")</f>
        <v>URSULABLEU</v>
      </c>
      <c r="D240" s="2" t="s">
        <v>118</v>
      </c>
      <c r="E240" s="2" t="s">
        <v>111</v>
      </c>
      <c r="F240" s="2" t="s">
        <v>209</v>
      </c>
      <c r="G240" s="14">
        <f>_xlfn.XLOOKUP(D240,Prices!A:A,Prices!C:C,"-")</f>
        <v>17.899999999999999</v>
      </c>
      <c r="H240" s="14">
        <f>_xlfn.XLOOKUP(D240,Prices!A:A,Prices!D:D,"-")</f>
        <v>44.9</v>
      </c>
      <c r="I240" s="2" t="s">
        <v>44</v>
      </c>
      <c r="J240" s="2" t="str">
        <f t="shared" si="64"/>
        <v/>
      </c>
      <c r="K240" s="2" t="str">
        <f t="shared" si="65"/>
        <v>-</v>
      </c>
      <c r="L240" s="2" t="str">
        <f t="shared" si="66"/>
        <v>-</v>
      </c>
      <c r="M240" s="2" t="str">
        <f t="shared" si="67"/>
        <v>-</v>
      </c>
      <c r="N240" s="2" t="str">
        <f t="shared" si="68"/>
        <v>-</v>
      </c>
      <c r="O240" s="2" t="str">
        <f t="shared" si="69"/>
        <v>-</v>
      </c>
      <c r="P240" s="2" t="str">
        <f t="shared" si="70"/>
        <v>-</v>
      </c>
      <c r="Q240" s="2" t="str">
        <f t="shared" si="71"/>
        <v>-</v>
      </c>
      <c r="R240" s="2" t="str">
        <f t="shared" si="72"/>
        <v>-</v>
      </c>
      <c r="S240" s="2" t="str">
        <f t="shared" si="73"/>
        <v>-</v>
      </c>
      <c r="T240" s="2" t="str">
        <f t="shared" si="74"/>
        <v>-</v>
      </c>
      <c r="U240" s="2" t="str">
        <f t="shared" si="75"/>
        <v>-</v>
      </c>
      <c r="V240" s="2" t="str">
        <f t="shared" si="76"/>
        <v>-</v>
      </c>
      <c r="W240" s="2" t="str">
        <f t="shared" si="77"/>
        <v>-</v>
      </c>
      <c r="X240" s="2" t="str">
        <f t="shared" si="78"/>
        <v>-</v>
      </c>
      <c r="Y240" s="2" t="str">
        <f t="shared" si="79"/>
        <v>-</v>
      </c>
      <c r="Z240" s="2" t="str">
        <f t="shared" si="80"/>
        <v>-</v>
      </c>
      <c r="AA240" s="2" t="str">
        <f t="shared" si="81"/>
        <v>-</v>
      </c>
      <c r="AB240" s="2" t="str">
        <f t="shared" si="82"/>
        <v>-</v>
      </c>
      <c r="AC240" s="2" t="str">
        <f t="shared" si="83"/>
        <v>-</v>
      </c>
    </row>
    <row r="241" spans="1:29" ht="144" customHeight="1" x14ac:dyDescent="0.25">
      <c r="A241" s="2"/>
      <c r="B241" s="2" t="str">
        <f t="shared" si="63"/>
        <v>URSULA-Grey</v>
      </c>
      <c r="C241" s="2" t="str">
        <f>SUBSTITUTE(TRIM(D241&amp;_xlfn.XLOOKUP(F241,Colors!A:A,Colors!C:C,"ERROR",0))," ","")</f>
        <v>URSULAGRIS</v>
      </c>
      <c r="D241" s="2" t="s">
        <v>118</v>
      </c>
      <c r="E241" s="2" t="s">
        <v>111</v>
      </c>
      <c r="F241" s="2" t="s">
        <v>53</v>
      </c>
      <c r="G241" s="14">
        <f>_xlfn.XLOOKUP(D241,Prices!A:A,Prices!C:C,"-")</f>
        <v>17.899999999999999</v>
      </c>
      <c r="H241" s="14">
        <f>_xlfn.XLOOKUP(D241,Prices!A:A,Prices!D:D,"-")</f>
        <v>44.9</v>
      </c>
      <c r="I241" s="2" t="s">
        <v>44</v>
      </c>
      <c r="J241" s="2" t="str">
        <f t="shared" si="64"/>
        <v/>
      </c>
      <c r="K241" s="2" t="str">
        <f t="shared" si="65"/>
        <v>-</v>
      </c>
      <c r="L241" s="2" t="str">
        <f t="shared" si="66"/>
        <v>-</v>
      </c>
      <c r="M241" s="2" t="str">
        <f t="shared" si="67"/>
        <v>-</v>
      </c>
      <c r="N241" s="2" t="str">
        <f t="shared" si="68"/>
        <v>-</v>
      </c>
      <c r="O241" s="2" t="str">
        <f t="shared" si="69"/>
        <v>-</v>
      </c>
      <c r="P241" s="2" t="str">
        <f t="shared" si="70"/>
        <v>-</v>
      </c>
      <c r="Q241" s="2" t="str">
        <f t="shared" si="71"/>
        <v>-</v>
      </c>
      <c r="R241" s="2" t="str">
        <f t="shared" si="72"/>
        <v>-</v>
      </c>
      <c r="S241" s="2" t="str">
        <f t="shared" si="73"/>
        <v>-</v>
      </c>
      <c r="T241" s="2" t="str">
        <f t="shared" si="74"/>
        <v>-</v>
      </c>
      <c r="U241" s="2" t="str">
        <f t="shared" si="75"/>
        <v>-</v>
      </c>
      <c r="V241" s="2" t="str">
        <f t="shared" si="76"/>
        <v>-</v>
      </c>
      <c r="W241" s="2" t="str">
        <f t="shared" si="77"/>
        <v>-</v>
      </c>
      <c r="X241" s="2" t="str">
        <f t="shared" si="78"/>
        <v>-</v>
      </c>
      <c r="Y241" s="2" t="str">
        <f t="shared" si="79"/>
        <v>-</v>
      </c>
      <c r="Z241" s="2" t="str">
        <f t="shared" si="80"/>
        <v>-</v>
      </c>
      <c r="AA241" s="2" t="str">
        <f t="shared" si="81"/>
        <v>-</v>
      </c>
      <c r="AB241" s="2" t="str">
        <f t="shared" si="82"/>
        <v>-</v>
      </c>
      <c r="AC241" s="2" t="str">
        <f t="shared" si="83"/>
        <v>-</v>
      </c>
    </row>
    <row r="242" spans="1:29" ht="144" customHeight="1" x14ac:dyDescent="0.25">
      <c r="A242" s="2"/>
      <c r="B242" s="2" t="str">
        <f t="shared" si="63"/>
        <v>BUCK 001-Black</v>
      </c>
      <c r="C242" s="2" t="str">
        <f>SUBSTITUTE(TRIM(D242&amp;_xlfn.XLOOKUP(F242,Colors!A:A,Colors!C:C,"ERROR",0))," ","")</f>
        <v>BUCK001NOIR</v>
      </c>
      <c r="D242" s="2" t="s">
        <v>119</v>
      </c>
      <c r="E242" s="2" t="s">
        <v>85</v>
      </c>
      <c r="F242" s="2" t="s">
        <v>105</v>
      </c>
      <c r="G242" s="14">
        <f>_xlfn.XLOOKUP(D242,Prices!A:A,Prices!C:C,"-")</f>
        <v>14.9</v>
      </c>
      <c r="H242" s="14">
        <f>_xlfn.XLOOKUP(D242,Prices!A:A,Prices!D:D,"-")</f>
        <v>37.9</v>
      </c>
      <c r="I242" s="2" t="s">
        <v>16</v>
      </c>
      <c r="J242" s="2" t="str">
        <f t="shared" si="64"/>
        <v>-</v>
      </c>
      <c r="K242" s="2" t="str">
        <f t="shared" si="65"/>
        <v>-</v>
      </c>
      <c r="L242" s="2" t="str">
        <f t="shared" si="66"/>
        <v>-</v>
      </c>
      <c r="M242" s="2" t="str">
        <f t="shared" si="67"/>
        <v/>
      </c>
      <c r="N242" s="2" t="str">
        <f t="shared" si="68"/>
        <v>-</v>
      </c>
      <c r="O242" s="2" t="str">
        <f t="shared" si="69"/>
        <v/>
      </c>
      <c r="P242" s="2" t="str">
        <f t="shared" si="70"/>
        <v>-</v>
      </c>
      <c r="Q242" s="2" t="str">
        <f t="shared" si="71"/>
        <v/>
      </c>
      <c r="R242" s="2" t="str">
        <f t="shared" si="72"/>
        <v>-</v>
      </c>
      <c r="S242" s="2" t="str">
        <f t="shared" si="73"/>
        <v>-</v>
      </c>
      <c r="T242" s="2" t="str">
        <f t="shared" si="74"/>
        <v>-</v>
      </c>
      <c r="U242" s="2" t="str">
        <f t="shared" si="75"/>
        <v>-</v>
      </c>
      <c r="V242" s="2" t="str">
        <f t="shared" si="76"/>
        <v>-</v>
      </c>
      <c r="W242" s="2" t="str">
        <f t="shared" si="77"/>
        <v>-</v>
      </c>
      <c r="X242" s="2" t="str">
        <f t="shared" si="78"/>
        <v>-</v>
      </c>
      <c r="Y242" s="2" t="str">
        <f t="shared" si="79"/>
        <v>-</v>
      </c>
      <c r="Z242" s="2" t="str">
        <f t="shared" si="80"/>
        <v>-</v>
      </c>
      <c r="AA242" s="2" t="str">
        <f t="shared" si="81"/>
        <v>-</v>
      </c>
      <c r="AB242" s="2" t="str">
        <f t="shared" si="82"/>
        <v>-</v>
      </c>
      <c r="AC242" s="2" t="str">
        <f t="shared" si="83"/>
        <v>-</v>
      </c>
    </row>
    <row r="243" spans="1:29" ht="144" customHeight="1" x14ac:dyDescent="0.25">
      <c r="A243" s="2"/>
      <c r="B243" s="2" t="str">
        <f t="shared" si="63"/>
        <v>BUCK 001-Brown</v>
      </c>
      <c r="C243" s="2" t="str">
        <f>SUBSTITUTE(TRIM(D243&amp;_xlfn.XLOOKUP(F243,Colors!A:A,Colors!C:C,"ERROR",0))," ","")</f>
        <v>BUCK001MARRON</v>
      </c>
      <c r="D243" s="2" t="s">
        <v>119</v>
      </c>
      <c r="E243" s="2" t="s">
        <v>85</v>
      </c>
      <c r="F243" s="2" t="s">
        <v>216</v>
      </c>
      <c r="G243" s="14">
        <f>_xlfn.XLOOKUP(D243,Prices!A:A,Prices!C:C,"-")</f>
        <v>14.9</v>
      </c>
      <c r="H243" s="14">
        <f>_xlfn.XLOOKUP(D243,Prices!A:A,Prices!D:D,"-")</f>
        <v>37.9</v>
      </c>
      <c r="I243" s="2" t="s">
        <v>16</v>
      </c>
      <c r="J243" s="2" t="str">
        <f t="shared" si="64"/>
        <v>-</v>
      </c>
      <c r="K243" s="2" t="str">
        <f t="shared" si="65"/>
        <v>-</v>
      </c>
      <c r="L243" s="2" t="str">
        <f t="shared" si="66"/>
        <v>-</v>
      </c>
      <c r="M243" s="2" t="str">
        <f t="shared" si="67"/>
        <v/>
      </c>
      <c r="N243" s="2" t="str">
        <f t="shared" si="68"/>
        <v>-</v>
      </c>
      <c r="O243" s="2" t="str">
        <f t="shared" si="69"/>
        <v/>
      </c>
      <c r="P243" s="2" t="str">
        <f t="shared" si="70"/>
        <v>-</v>
      </c>
      <c r="Q243" s="2" t="str">
        <f t="shared" si="71"/>
        <v/>
      </c>
      <c r="R243" s="2" t="str">
        <f t="shared" si="72"/>
        <v>-</v>
      </c>
      <c r="S243" s="2" t="str">
        <f t="shared" si="73"/>
        <v>-</v>
      </c>
      <c r="T243" s="2" t="str">
        <f t="shared" si="74"/>
        <v>-</v>
      </c>
      <c r="U243" s="2" t="str">
        <f t="shared" si="75"/>
        <v>-</v>
      </c>
      <c r="V243" s="2" t="str">
        <f t="shared" si="76"/>
        <v>-</v>
      </c>
      <c r="W243" s="2" t="str">
        <f t="shared" si="77"/>
        <v>-</v>
      </c>
      <c r="X243" s="2" t="str">
        <f t="shared" si="78"/>
        <v>-</v>
      </c>
      <c r="Y243" s="2" t="str">
        <f t="shared" si="79"/>
        <v>-</v>
      </c>
      <c r="Z243" s="2" t="str">
        <f t="shared" si="80"/>
        <v>-</v>
      </c>
      <c r="AA243" s="2" t="str">
        <f t="shared" si="81"/>
        <v>-</v>
      </c>
      <c r="AB243" s="2" t="str">
        <f t="shared" si="82"/>
        <v>-</v>
      </c>
      <c r="AC243" s="2" t="str">
        <f t="shared" si="83"/>
        <v>-</v>
      </c>
    </row>
    <row r="244" spans="1:29" ht="144" customHeight="1" x14ac:dyDescent="0.25">
      <c r="A244" s="2"/>
      <c r="B244" s="2" t="str">
        <f t="shared" si="63"/>
        <v>BUCK 001-Charcoal</v>
      </c>
      <c r="C244" s="2" t="str">
        <f>SUBSTITUTE(TRIM(D244&amp;_xlfn.XLOOKUP(F244,Colors!A:A,Colors!C:C,"ERROR",0))," ","")</f>
        <v>BUCK001ANTH</v>
      </c>
      <c r="D244" s="2" t="s">
        <v>119</v>
      </c>
      <c r="E244" s="2" t="s">
        <v>85</v>
      </c>
      <c r="F244" s="2" t="s">
        <v>181</v>
      </c>
      <c r="G244" s="14">
        <f>_xlfn.XLOOKUP(D244,Prices!A:A,Prices!C:C,"-")</f>
        <v>14.9</v>
      </c>
      <c r="H244" s="14">
        <f>_xlfn.XLOOKUP(D244,Prices!A:A,Prices!D:D,"-")</f>
        <v>37.9</v>
      </c>
      <c r="I244" s="2" t="s">
        <v>16</v>
      </c>
      <c r="J244" s="2" t="str">
        <f t="shared" si="64"/>
        <v>-</v>
      </c>
      <c r="K244" s="2" t="str">
        <f t="shared" si="65"/>
        <v>-</v>
      </c>
      <c r="L244" s="2" t="str">
        <f t="shared" si="66"/>
        <v>-</v>
      </c>
      <c r="M244" s="2" t="str">
        <f t="shared" si="67"/>
        <v/>
      </c>
      <c r="N244" s="2" t="str">
        <f t="shared" si="68"/>
        <v>-</v>
      </c>
      <c r="O244" s="2" t="str">
        <f t="shared" si="69"/>
        <v/>
      </c>
      <c r="P244" s="2" t="str">
        <f t="shared" si="70"/>
        <v>-</v>
      </c>
      <c r="Q244" s="2" t="str">
        <f t="shared" si="71"/>
        <v/>
      </c>
      <c r="R244" s="2" t="str">
        <f t="shared" si="72"/>
        <v>-</v>
      </c>
      <c r="S244" s="2" t="str">
        <f t="shared" si="73"/>
        <v>-</v>
      </c>
      <c r="T244" s="2" t="str">
        <f t="shared" si="74"/>
        <v>-</v>
      </c>
      <c r="U244" s="2" t="str">
        <f t="shared" si="75"/>
        <v>-</v>
      </c>
      <c r="V244" s="2" t="str">
        <f t="shared" si="76"/>
        <v>-</v>
      </c>
      <c r="W244" s="2" t="str">
        <f t="shared" si="77"/>
        <v>-</v>
      </c>
      <c r="X244" s="2" t="str">
        <f t="shared" si="78"/>
        <v>-</v>
      </c>
      <c r="Y244" s="2" t="str">
        <f t="shared" si="79"/>
        <v>-</v>
      </c>
      <c r="Z244" s="2" t="str">
        <f t="shared" si="80"/>
        <v>-</v>
      </c>
      <c r="AA244" s="2" t="str">
        <f t="shared" si="81"/>
        <v>-</v>
      </c>
      <c r="AB244" s="2" t="str">
        <f t="shared" si="82"/>
        <v>-</v>
      </c>
      <c r="AC244" s="2" t="str">
        <f t="shared" si="83"/>
        <v>-</v>
      </c>
    </row>
    <row r="245" spans="1:29" ht="144" customHeight="1" x14ac:dyDescent="0.25">
      <c r="A245" s="2"/>
      <c r="B245" s="2" t="str">
        <f t="shared" si="63"/>
        <v>LEWIS-Red</v>
      </c>
      <c r="C245" s="2" t="str">
        <f>SUBSTITUTE(TRIM(D245&amp;_xlfn.XLOOKUP(F245,Colors!A:A,Colors!C:C,"ERROR",0))," ","")</f>
        <v>LEWISROUGE</v>
      </c>
      <c r="D245" s="2" t="s">
        <v>120</v>
      </c>
      <c r="E245" s="2" t="s">
        <v>111</v>
      </c>
      <c r="F245" s="2" t="s">
        <v>121</v>
      </c>
      <c r="G245" s="14">
        <f>_xlfn.XLOOKUP(D245,Prices!A:A,Prices!C:C,"-")</f>
        <v>17.899999999999999</v>
      </c>
      <c r="H245" s="14">
        <f>_xlfn.XLOOKUP(D245,Prices!A:A,Prices!D:D,"-")</f>
        <v>44.9</v>
      </c>
      <c r="I245" s="2" t="s">
        <v>16</v>
      </c>
      <c r="J245" s="2" t="str">
        <f t="shared" si="64"/>
        <v>-</v>
      </c>
      <c r="K245" s="2" t="str">
        <f t="shared" si="65"/>
        <v>-</v>
      </c>
      <c r="L245" s="2" t="str">
        <f t="shared" si="66"/>
        <v>-</v>
      </c>
      <c r="M245" s="2" t="str">
        <f t="shared" si="67"/>
        <v/>
      </c>
      <c r="N245" s="2" t="str">
        <f t="shared" si="68"/>
        <v>-</v>
      </c>
      <c r="O245" s="2" t="str">
        <f t="shared" si="69"/>
        <v/>
      </c>
      <c r="P245" s="2" t="str">
        <f t="shared" si="70"/>
        <v>-</v>
      </c>
      <c r="Q245" s="2" t="str">
        <f t="shared" si="71"/>
        <v/>
      </c>
      <c r="R245" s="2" t="str">
        <f t="shared" si="72"/>
        <v>-</v>
      </c>
      <c r="S245" s="2" t="str">
        <f t="shared" si="73"/>
        <v>-</v>
      </c>
      <c r="T245" s="2" t="str">
        <f t="shared" si="74"/>
        <v>-</v>
      </c>
      <c r="U245" s="2" t="str">
        <f t="shared" si="75"/>
        <v>-</v>
      </c>
      <c r="V245" s="2" t="str">
        <f t="shared" si="76"/>
        <v>-</v>
      </c>
      <c r="W245" s="2" t="str">
        <f t="shared" si="77"/>
        <v>-</v>
      </c>
      <c r="X245" s="2" t="str">
        <f t="shared" si="78"/>
        <v>-</v>
      </c>
      <c r="Y245" s="2" t="str">
        <f t="shared" si="79"/>
        <v>-</v>
      </c>
      <c r="Z245" s="2" t="str">
        <f t="shared" si="80"/>
        <v>-</v>
      </c>
      <c r="AA245" s="2" t="str">
        <f t="shared" si="81"/>
        <v>-</v>
      </c>
      <c r="AB245" s="2" t="str">
        <f t="shared" si="82"/>
        <v>-</v>
      </c>
      <c r="AC245" s="2" t="str">
        <f t="shared" si="83"/>
        <v>-</v>
      </c>
    </row>
    <row r="246" spans="1:29" ht="144" customHeight="1" x14ac:dyDescent="0.25">
      <c r="A246" s="2"/>
      <c r="B246" s="2" t="str">
        <f t="shared" si="63"/>
        <v>LOUISE 126-Beige</v>
      </c>
      <c r="C246" s="2" t="str">
        <f>SUBSTITUTE(TRIM(D246&amp;_xlfn.XLOOKUP(F246,Colors!A:A,Colors!C:C,"ERROR",0))," ","")</f>
        <v>LOUISE126BEIGE</v>
      </c>
      <c r="D246" s="2" t="s">
        <v>122</v>
      </c>
      <c r="E246" s="2" t="s">
        <v>123</v>
      </c>
      <c r="F246" s="2" t="s">
        <v>202</v>
      </c>
      <c r="G246" s="14">
        <f>_xlfn.XLOOKUP(D246,Prices!A:A,Prices!C:C,"-")</f>
        <v>14.9</v>
      </c>
      <c r="H246" s="14">
        <f>_xlfn.XLOOKUP(D246,Prices!A:A,Prices!D:D,"-")</f>
        <v>37.9</v>
      </c>
      <c r="I246" s="2" t="s">
        <v>44</v>
      </c>
      <c r="J246" s="2" t="str">
        <f t="shared" si="64"/>
        <v/>
      </c>
      <c r="K246" s="2" t="str">
        <f t="shared" si="65"/>
        <v>-</v>
      </c>
      <c r="L246" s="2" t="str">
        <f t="shared" si="66"/>
        <v>-</v>
      </c>
      <c r="M246" s="2" t="str">
        <f t="shared" si="67"/>
        <v>-</v>
      </c>
      <c r="N246" s="2" t="str">
        <f t="shared" si="68"/>
        <v>-</v>
      </c>
      <c r="O246" s="2" t="str">
        <f t="shared" si="69"/>
        <v>-</v>
      </c>
      <c r="P246" s="2" t="str">
        <f t="shared" si="70"/>
        <v>-</v>
      </c>
      <c r="Q246" s="2" t="str">
        <f t="shared" si="71"/>
        <v>-</v>
      </c>
      <c r="R246" s="2" t="str">
        <f t="shared" si="72"/>
        <v>-</v>
      </c>
      <c r="S246" s="2" t="str">
        <f t="shared" si="73"/>
        <v>-</v>
      </c>
      <c r="T246" s="2" t="str">
        <f t="shared" si="74"/>
        <v>-</v>
      </c>
      <c r="U246" s="2" t="str">
        <f t="shared" si="75"/>
        <v>-</v>
      </c>
      <c r="V246" s="2" t="str">
        <f t="shared" si="76"/>
        <v>-</v>
      </c>
      <c r="W246" s="2" t="str">
        <f t="shared" si="77"/>
        <v>-</v>
      </c>
      <c r="X246" s="2" t="str">
        <f t="shared" si="78"/>
        <v>-</v>
      </c>
      <c r="Y246" s="2" t="str">
        <f t="shared" si="79"/>
        <v>-</v>
      </c>
      <c r="Z246" s="2" t="str">
        <f t="shared" si="80"/>
        <v>-</v>
      </c>
      <c r="AA246" s="2" t="str">
        <f t="shared" si="81"/>
        <v>-</v>
      </c>
      <c r="AB246" s="2" t="str">
        <f t="shared" si="82"/>
        <v>-</v>
      </c>
      <c r="AC246" s="2" t="str">
        <f t="shared" si="83"/>
        <v>-</v>
      </c>
    </row>
    <row r="247" spans="1:29" ht="144" customHeight="1" x14ac:dyDescent="0.25">
      <c r="A247" s="2"/>
      <c r="B247" s="2" t="str">
        <f t="shared" si="63"/>
        <v>LOUISE 126-Grey</v>
      </c>
      <c r="C247" s="2" t="str">
        <f>SUBSTITUTE(TRIM(D247&amp;_xlfn.XLOOKUP(F247,Colors!A:A,Colors!C:C,"ERROR",0))," ","")</f>
        <v>LOUISE126GRIS</v>
      </c>
      <c r="D247" s="2" t="s">
        <v>122</v>
      </c>
      <c r="E247" s="2" t="s">
        <v>123</v>
      </c>
      <c r="F247" s="2" t="s">
        <v>53</v>
      </c>
      <c r="G247" s="14">
        <f>_xlfn.XLOOKUP(D247,Prices!A:A,Prices!C:C,"-")</f>
        <v>14.9</v>
      </c>
      <c r="H247" s="14">
        <f>_xlfn.XLOOKUP(D247,Prices!A:A,Prices!D:D,"-")</f>
        <v>37.9</v>
      </c>
      <c r="I247" s="2" t="s">
        <v>44</v>
      </c>
      <c r="J247" s="2" t="str">
        <f t="shared" si="64"/>
        <v/>
      </c>
      <c r="K247" s="2" t="str">
        <f t="shared" si="65"/>
        <v>-</v>
      </c>
      <c r="L247" s="2" t="str">
        <f t="shared" si="66"/>
        <v>-</v>
      </c>
      <c r="M247" s="2" t="str">
        <f t="shared" si="67"/>
        <v>-</v>
      </c>
      <c r="N247" s="2" t="str">
        <f t="shared" si="68"/>
        <v>-</v>
      </c>
      <c r="O247" s="2" t="str">
        <f t="shared" si="69"/>
        <v>-</v>
      </c>
      <c r="P247" s="2" t="str">
        <f t="shared" si="70"/>
        <v>-</v>
      </c>
      <c r="Q247" s="2" t="str">
        <f t="shared" si="71"/>
        <v>-</v>
      </c>
      <c r="R247" s="2" t="str">
        <f t="shared" si="72"/>
        <v>-</v>
      </c>
      <c r="S247" s="2" t="str">
        <f t="shared" si="73"/>
        <v>-</v>
      </c>
      <c r="T247" s="2" t="str">
        <f t="shared" si="74"/>
        <v>-</v>
      </c>
      <c r="U247" s="2" t="str">
        <f t="shared" si="75"/>
        <v>-</v>
      </c>
      <c r="V247" s="2" t="str">
        <f t="shared" si="76"/>
        <v>-</v>
      </c>
      <c r="W247" s="2" t="str">
        <f t="shared" si="77"/>
        <v>-</v>
      </c>
      <c r="X247" s="2" t="str">
        <f t="shared" si="78"/>
        <v>-</v>
      </c>
      <c r="Y247" s="2" t="str">
        <f t="shared" si="79"/>
        <v>-</v>
      </c>
      <c r="Z247" s="2" t="str">
        <f t="shared" si="80"/>
        <v>-</v>
      </c>
      <c r="AA247" s="2" t="str">
        <f t="shared" si="81"/>
        <v>-</v>
      </c>
      <c r="AB247" s="2" t="str">
        <f t="shared" si="82"/>
        <v>-</v>
      </c>
      <c r="AC247" s="2" t="str">
        <f t="shared" si="83"/>
        <v>-</v>
      </c>
    </row>
    <row r="248" spans="1:29" ht="144" customHeight="1" x14ac:dyDescent="0.25">
      <c r="A248" s="2"/>
      <c r="B248" s="2" t="str">
        <f t="shared" si="63"/>
        <v>LOUISE 126-Purple</v>
      </c>
      <c r="C248" s="2" t="str">
        <f>SUBSTITUTE(TRIM(D248&amp;_xlfn.XLOOKUP(F248,Colors!A:A,Colors!C:C,"ERROR",0))," ","")</f>
        <v>LOUISE126MAUVE</v>
      </c>
      <c r="D248" s="2" t="s">
        <v>122</v>
      </c>
      <c r="E248" s="2" t="s">
        <v>123</v>
      </c>
      <c r="F248" s="2" t="s">
        <v>212</v>
      </c>
      <c r="G248" s="14">
        <f>_xlfn.XLOOKUP(D248,Prices!A:A,Prices!C:C,"-")</f>
        <v>14.9</v>
      </c>
      <c r="H248" s="14">
        <f>_xlfn.XLOOKUP(D248,Prices!A:A,Prices!D:D,"-")</f>
        <v>37.9</v>
      </c>
      <c r="I248" s="2" t="s">
        <v>44</v>
      </c>
      <c r="J248" s="2" t="str">
        <f t="shared" si="64"/>
        <v/>
      </c>
      <c r="K248" s="2" t="str">
        <f t="shared" si="65"/>
        <v>-</v>
      </c>
      <c r="L248" s="2" t="str">
        <f t="shared" si="66"/>
        <v>-</v>
      </c>
      <c r="M248" s="2" t="str">
        <f t="shared" si="67"/>
        <v>-</v>
      </c>
      <c r="N248" s="2" t="str">
        <f t="shared" si="68"/>
        <v>-</v>
      </c>
      <c r="O248" s="2" t="str">
        <f t="shared" si="69"/>
        <v>-</v>
      </c>
      <c r="P248" s="2" t="str">
        <f t="shared" si="70"/>
        <v>-</v>
      </c>
      <c r="Q248" s="2" t="str">
        <f t="shared" si="71"/>
        <v>-</v>
      </c>
      <c r="R248" s="2" t="str">
        <f t="shared" si="72"/>
        <v>-</v>
      </c>
      <c r="S248" s="2" t="str">
        <f t="shared" si="73"/>
        <v>-</v>
      </c>
      <c r="T248" s="2" t="str">
        <f t="shared" si="74"/>
        <v>-</v>
      </c>
      <c r="U248" s="2" t="str">
        <f t="shared" si="75"/>
        <v>-</v>
      </c>
      <c r="V248" s="2" t="str">
        <f t="shared" si="76"/>
        <v>-</v>
      </c>
      <c r="W248" s="2" t="str">
        <f t="shared" si="77"/>
        <v>-</v>
      </c>
      <c r="X248" s="2" t="str">
        <f t="shared" si="78"/>
        <v>-</v>
      </c>
      <c r="Y248" s="2" t="str">
        <f t="shared" si="79"/>
        <v>-</v>
      </c>
      <c r="Z248" s="2" t="str">
        <f t="shared" si="80"/>
        <v>-</v>
      </c>
      <c r="AA248" s="2" t="str">
        <f t="shared" si="81"/>
        <v>-</v>
      </c>
      <c r="AB248" s="2" t="str">
        <f t="shared" si="82"/>
        <v>-</v>
      </c>
      <c r="AC248" s="2" t="str">
        <f t="shared" si="83"/>
        <v>-</v>
      </c>
    </row>
    <row r="249" spans="1:29" ht="144" customHeight="1" x14ac:dyDescent="0.25">
      <c r="A249" s="2"/>
      <c r="B249" s="2" t="str">
        <f t="shared" si="63"/>
        <v>LOUISE 126-Pink</v>
      </c>
      <c r="C249" s="2" t="str">
        <f>SUBSTITUTE(TRIM(D249&amp;_xlfn.XLOOKUP(F249,Colors!A:A,Colors!C:C,"ERROR",0))," ","")</f>
        <v>LOUISE126ROSE</v>
      </c>
      <c r="D249" s="2" t="s">
        <v>122</v>
      </c>
      <c r="E249" s="2" t="s">
        <v>123</v>
      </c>
      <c r="F249" s="2" t="s">
        <v>206</v>
      </c>
      <c r="G249" s="14">
        <f>_xlfn.XLOOKUP(D249,Prices!A:A,Prices!C:C,"-")</f>
        <v>14.9</v>
      </c>
      <c r="H249" s="14">
        <f>_xlfn.XLOOKUP(D249,Prices!A:A,Prices!D:D,"-")</f>
        <v>37.9</v>
      </c>
      <c r="I249" s="2" t="s">
        <v>44</v>
      </c>
      <c r="J249" s="2" t="str">
        <f t="shared" si="64"/>
        <v/>
      </c>
      <c r="K249" s="2" t="str">
        <f t="shared" si="65"/>
        <v>-</v>
      </c>
      <c r="L249" s="2" t="str">
        <f t="shared" si="66"/>
        <v>-</v>
      </c>
      <c r="M249" s="2" t="str">
        <f t="shared" si="67"/>
        <v>-</v>
      </c>
      <c r="N249" s="2" t="str">
        <f t="shared" si="68"/>
        <v>-</v>
      </c>
      <c r="O249" s="2" t="str">
        <f t="shared" si="69"/>
        <v>-</v>
      </c>
      <c r="P249" s="2" t="str">
        <f t="shared" si="70"/>
        <v>-</v>
      </c>
      <c r="Q249" s="2" t="str">
        <f t="shared" si="71"/>
        <v>-</v>
      </c>
      <c r="R249" s="2" t="str">
        <f t="shared" si="72"/>
        <v>-</v>
      </c>
      <c r="S249" s="2" t="str">
        <f t="shared" si="73"/>
        <v>-</v>
      </c>
      <c r="T249" s="2" t="str">
        <f t="shared" si="74"/>
        <v>-</v>
      </c>
      <c r="U249" s="2" t="str">
        <f t="shared" si="75"/>
        <v>-</v>
      </c>
      <c r="V249" s="2" t="str">
        <f t="shared" si="76"/>
        <v>-</v>
      </c>
      <c r="W249" s="2" t="str">
        <f t="shared" si="77"/>
        <v>-</v>
      </c>
      <c r="X249" s="2" t="str">
        <f t="shared" si="78"/>
        <v>-</v>
      </c>
      <c r="Y249" s="2" t="str">
        <f t="shared" si="79"/>
        <v>-</v>
      </c>
      <c r="Z249" s="2" t="str">
        <f t="shared" si="80"/>
        <v>-</v>
      </c>
      <c r="AA249" s="2" t="str">
        <f t="shared" si="81"/>
        <v>-</v>
      </c>
      <c r="AB249" s="2" t="str">
        <f t="shared" si="82"/>
        <v>-</v>
      </c>
      <c r="AC249" s="2" t="str">
        <f t="shared" si="83"/>
        <v>-</v>
      </c>
    </row>
    <row r="250" spans="1:29" ht="144" customHeight="1" x14ac:dyDescent="0.25">
      <c r="A250" s="2"/>
      <c r="B250" s="2" t="str">
        <f t="shared" si="63"/>
        <v>LOUISE 129-Purple</v>
      </c>
      <c r="C250" s="2" t="str">
        <f>SUBSTITUTE(TRIM(D250&amp;_xlfn.XLOOKUP(F250,Colors!A:A,Colors!C:C,"ERROR",0))," ","")</f>
        <v>LOUISE129MAUVE</v>
      </c>
      <c r="D250" s="2" t="s">
        <v>124</v>
      </c>
      <c r="E250" s="2" t="s">
        <v>111</v>
      </c>
      <c r="F250" s="2" t="s">
        <v>212</v>
      </c>
      <c r="G250" s="14">
        <f>_xlfn.XLOOKUP(D250,Prices!A:A,Prices!C:C,"-")</f>
        <v>15.9</v>
      </c>
      <c r="H250" s="14">
        <f>_xlfn.XLOOKUP(D250,Prices!A:A,Prices!D:D,"-")</f>
        <v>39.9</v>
      </c>
      <c r="I250" s="2" t="s">
        <v>44</v>
      </c>
      <c r="J250" s="2" t="str">
        <f t="shared" si="64"/>
        <v/>
      </c>
      <c r="K250" s="2" t="str">
        <f t="shared" si="65"/>
        <v>-</v>
      </c>
      <c r="L250" s="2" t="str">
        <f t="shared" si="66"/>
        <v>-</v>
      </c>
      <c r="M250" s="2" t="str">
        <f t="shared" si="67"/>
        <v>-</v>
      </c>
      <c r="N250" s="2" t="str">
        <f t="shared" si="68"/>
        <v>-</v>
      </c>
      <c r="O250" s="2" t="str">
        <f t="shared" si="69"/>
        <v>-</v>
      </c>
      <c r="P250" s="2" t="str">
        <f t="shared" si="70"/>
        <v>-</v>
      </c>
      <c r="Q250" s="2" t="str">
        <f t="shared" si="71"/>
        <v>-</v>
      </c>
      <c r="R250" s="2" t="str">
        <f t="shared" si="72"/>
        <v>-</v>
      </c>
      <c r="S250" s="2" t="str">
        <f t="shared" si="73"/>
        <v>-</v>
      </c>
      <c r="T250" s="2" t="str">
        <f t="shared" si="74"/>
        <v>-</v>
      </c>
      <c r="U250" s="2" t="str">
        <f t="shared" si="75"/>
        <v>-</v>
      </c>
      <c r="V250" s="2" t="str">
        <f t="shared" si="76"/>
        <v>-</v>
      </c>
      <c r="W250" s="2" t="str">
        <f t="shared" si="77"/>
        <v>-</v>
      </c>
      <c r="X250" s="2" t="str">
        <f t="shared" si="78"/>
        <v>-</v>
      </c>
      <c r="Y250" s="2" t="str">
        <f t="shared" si="79"/>
        <v>-</v>
      </c>
      <c r="Z250" s="2" t="str">
        <f t="shared" si="80"/>
        <v>-</v>
      </c>
      <c r="AA250" s="2" t="str">
        <f t="shared" si="81"/>
        <v>-</v>
      </c>
      <c r="AB250" s="2" t="str">
        <f t="shared" si="82"/>
        <v>-</v>
      </c>
      <c r="AC250" s="2" t="str">
        <f t="shared" si="83"/>
        <v>-</v>
      </c>
    </row>
    <row r="251" spans="1:29" ht="144" customHeight="1" x14ac:dyDescent="0.25">
      <c r="A251" s="2"/>
      <c r="B251" s="2" t="str">
        <f t="shared" si="63"/>
        <v>LOUISE 129-Pink</v>
      </c>
      <c r="C251" s="2" t="str">
        <f>SUBSTITUTE(TRIM(D251&amp;_xlfn.XLOOKUP(F251,Colors!A:A,Colors!C:C,"ERROR",0))," ","")</f>
        <v>LOUISE129ROSE</v>
      </c>
      <c r="D251" s="2" t="s">
        <v>124</v>
      </c>
      <c r="E251" s="2" t="s">
        <v>111</v>
      </c>
      <c r="F251" s="2" t="s">
        <v>206</v>
      </c>
      <c r="G251" s="14">
        <f>_xlfn.XLOOKUP(D251,Prices!A:A,Prices!C:C,"-")</f>
        <v>15.9</v>
      </c>
      <c r="H251" s="14">
        <f>_xlfn.XLOOKUP(D251,Prices!A:A,Prices!D:D,"-")</f>
        <v>39.9</v>
      </c>
      <c r="I251" s="2" t="s">
        <v>44</v>
      </c>
      <c r="J251" s="2" t="str">
        <f t="shared" si="64"/>
        <v/>
      </c>
      <c r="K251" s="2" t="str">
        <f t="shared" si="65"/>
        <v>-</v>
      </c>
      <c r="L251" s="2" t="str">
        <f t="shared" si="66"/>
        <v>-</v>
      </c>
      <c r="M251" s="2" t="str">
        <f t="shared" si="67"/>
        <v>-</v>
      </c>
      <c r="N251" s="2" t="str">
        <f t="shared" si="68"/>
        <v>-</v>
      </c>
      <c r="O251" s="2" t="str">
        <f t="shared" si="69"/>
        <v>-</v>
      </c>
      <c r="P251" s="2" t="str">
        <f t="shared" si="70"/>
        <v>-</v>
      </c>
      <c r="Q251" s="2" t="str">
        <f t="shared" si="71"/>
        <v>-</v>
      </c>
      <c r="R251" s="2" t="str">
        <f t="shared" si="72"/>
        <v>-</v>
      </c>
      <c r="S251" s="2" t="str">
        <f t="shared" si="73"/>
        <v>-</v>
      </c>
      <c r="T251" s="2" t="str">
        <f t="shared" si="74"/>
        <v>-</v>
      </c>
      <c r="U251" s="2" t="str">
        <f t="shared" si="75"/>
        <v>-</v>
      </c>
      <c r="V251" s="2" t="str">
        <f t="shared" si="76"/>
        <v>-</v>
      </c>
      <c r="W251" s="2" t="str">
        <f t="shared" si="77"/>
        <v>-</v>
      </c>
      <c r="X251" s="2" t="str">
        <f t="shared" si="78"/>
        <v>-</v>
      </c>
      <c r="Y251" s="2" t="str">
        <f t="shared" si="79"/>
        <v>-</v>
      </c>
      <c r="Z251" s="2" t="str">
        <f t="shared" si="80"/>
        <v>-</v>
      </c>
      <c r="AA251" s="2" t="str">
        <f t="shared" si="81"/>
        <v>-</v>
      </c>
      <c r="AB251" s="2" t="str">
        <f t="shared" si="82"/>
        <v>-</v>
      </c>
      <c r="AC251" s="2" t="str">
        <f t="shared" si="83"/>
        <v>-</v>
      </c>
    </row>
    <row r="252" spans="1:29" ht="144" customHeight="1" x14ac:dyDescent="0.25">
      <c r="A252" s="2"/>
      <c r="B252" s="2" t="str">
        <f t="shared" si="63"/>
        <v>LOUISE 129-Blue</v>
      </c>
      <c r="C252" s="2" t="str">
        <f>SUBSTITUTE(TRIM(D252&amp;_xlfn.XLOOKUP(F252,Colors!A:A,Colors!C:C,"ERROR",0))," ","")</f>
        <v>LOUISE129BLEU</v>
      </c>
      <c r="D252" s="2" t="s">
        <v>124</v>
      </c>
      <c r="E252" s="2" t="s">
        <v>111</v>
      </c>
      <c r="F252" s="2" t="s">
        <v>209</v>
      </c>
      <c r="G252" s="14">
        <f>_xlfn.XLOOKUP(D252,Prices!A:A,Prices!C:C,"-")</f>
        <v>15.9</v>
      </c>
      <c r="H252" s="14">
        <f>_xlfn.XLOOKUP(D252,Prices!A:A,Prices!D:D,"-")</f>
        <v>39.9</v>
      </c>
      <c r="I252" s="2" t="s">
        <v>44</v>
      </c>
      <c r="J252" s="2" t="str">
        <f t="shared" si="64"/>
        <v/>
      </c>
      <c r="K252" s="2" t="str">
        <f t="shared" si="65"/>
        <v>-</v>
      </c>
      <c r="L252" s="2" t="str">
        <f t="shared" si="66"/>
        <v>-</v>
      </c>
      <c r="M252" s="2" t="str">
        <f t="shared" si="67"/>
        <v>-</v>
      </c>
      <c r="N252" s="2" t="str">
        <f t="shared" si="68"/>
        <v>-</v>
      </c>
      <c r="O252" s="2" t="str">
        <f t="shared" si="69"/>
        <v>-</v>
      </c>
      <c r="P252" s="2" t="str">
        <f t="shared" si="70"/>
        <v>-</v>
      </c>
      <c r="Q252" s="2" t="str">
        <f t="shared" si="71"/>
        <v>-</v>
      </c>
      <c r="R252" s="2" t="str">
        <f t="shared" si="72"/>
        <v>-</v>
      </c>
      <c r="S252" s="2" t="str">
        <f t="shared" si="73"/>
        <v>-</v>
      </c>
      <c r="T252" s="2" t="str">
        <f t="shared" si="74"/>
        <v>-</v>
      </c>
      <c r="U252" s="2" t="str">
        <f t="shared" si="75"/>
        <v>-</v>
      </c>
      <c r="V252" s="2" t="str">
        <f t="shared" si="76"/>
        <v>-</v>
      </c>
      <c r="W252" s="2" t="str">
        <f t="shared" si="77"/>
        <v>-</v>
      </c>
      <c r="X252" s="2" t="str">
        <f t="shared" si="78"/>
        <v>-</v>
      </c>
      <c r="Y252" s="2" t="str">
        <f t="shared" si="79"/>
        <v>-</v>
      </c>
      <c r="Z252" s="2" t="str">
        <f t="shared" si="80"/>
        <v>-</v>
      </c>
      <c r="AA252" s="2" t="str">
        <f t="shared" si="81"/>
        <v>-</v>
      </c>
      <c r="AB252" s="2" t="str">
        <f t="shared" si="82"/>
        <v>-</v>
      </c>
      <c r="AC252" s="2" t="str">
        <f t="shared" si="83"/>
        <v>-</v>
      </c>
    </row>
    <row r="253" spans="1:29" ht="144" customHeight="1" x14ac:dyDescent="0.25">
      <c r="A253" s="2"/>
      <c r="B253" s="2" t="str">
        <f t="shared" si="63"/>
        <v>LOUISE 127-Grey</v>
      </c>
      <c r="C253" s="2" t="str">
        <f>SUBSTITUTE(TRIM(D253&amp;_xlfn.XLOOKUP(F253,Colors!A:A,Colors!C:C,"ERROR",0))," ","")</f>
        <v>LOUISE127GRIS</v>
      </c>
      <c r="D253" s="2" t="s">
        <v>125</v>
      </c>
      <c r="E253" s="2" t="s">
        <v>126</v>
      </c>
      <c r="F253" s="2" t="s">
        <v>53</v>
      </c>
      <c r="G253" s="14">
        <f>_xlfn.XLOOKUP(D253,Prices!A:A,Prices!C:C,"-")</f>
        <v>7.9</v>
      </c>
      <c r="H253" s="14">
        <f>_xlfn.XLOOKUP(D253,Prices!A:A,Prices!D:D,"-")</f>
        <v>19.899999999999999</v>
      </c>
      <c r="I253" s="2" t="s">
        <v>44</v>
      </c>
      <c r="J253" s="2" t="str">
        <f t="shared" si="64"/>
        <v/>
      </c>
      <c r="K253" s="2" t="str">
        <f t="shared" si="65"/>
        <v>-</v>
      </c>
      <c r="L253" s="2" t="str">
        <f t="shared" si="66"/>
        <v>-</v>
      </c>
      <c r="M253" s="2" t="str">
        <f t="shared" si="67"/>
        <v>-</v>
      </c>
      <c r="N253" s="2" t="str">
        <f t="shared" si="68"/>
        <v>-</v>
      </c>
      <c r="O253" s="2" t="str">
        <f t="shared" si="69"/>
        <v>-</v>
      </c>
      <c r="P253" s="2" t="str">
        <f t="shared" si="70"/>
        <v>-</v>
      </c>
      <c r="Q253" s="2" t="str">
        <f t="shared" si="71"/>
        <v>-</v>
      </c>
      <c r="R253" s="2" t="str">
        <f t="shared" si="72"/>
        <v>-</v>
      </c>
      <c r="S253" s="2" t="str">
        <f t="shared" si="73"/>
        <v>-</v>
      </c>
      <c r="T253" s="2" t="str">
        <f t="shared" si="74"/>
        <v>-</v>
      </c>
      <c r="U253" s="2" t="str">
        <f t="shared" si="75"/>
        <v>-</v>
      </c>
      <c r="V253" s="2" t="str">
        <f t="shared" si="76"/>
        <v>-</v>
      </c>
      <c r="W253" s="2" t="str">
        <f t="shared" si="77"/>
        <v>-</v>
      </c>
      <c r="X253" s="2" t="str">
        <f t="shared" si="78"/>
        <v>-</v>
      </c>
      <c r="Y253" s="2" t="str">
        <f t="shared" si="79"/>
        <v>-</v>
      </c>
      <c r="Z253" s="2" t="str">
        <f t="shared" si="80"/>
        <v>-</v>
      </c>
      <c r="AA253" s="2" t="str">
        <f t="shared" si="81"/>
        <v>-</v>
      </c>
      <c r="AB253" s="2" t="str">
        <f t="shared" si="82"/>
        <v>-</v>
      </c>
      <c r="AC253" s="2" t="str">
        <f t="shared" si="83"/>
        <v>-</v>
      </c>
    </row>
    <row r="254" spans="1:29" ht="144" customHeight="1" x14ac:dyDescent="0.25">
      <c r="A254" s="2"/>
      <c r="B254" s="2" t="str">
        <f t="shared" si="63"/>
        <v>LOUISE 127-Black</v>
      </c>
      <c r="C254" s="2" t="str">
        <f>SUBSTITUTE(TRIM(D254&amp;_xlfn.XLOOKUP(F254,Colors!A:A,Colors!C:C,"ERROR",0))," ","")</f>
        <v>LOUISE127NOIR</v>
      </c>
      <c r="D254" s="2" t="s">
        <v>125</v>
      </c>
      <c r="E254" s="2" t="s">
        <v>126</v>
      </c>
      <c r="F254" s="2" t="s">
        <v>105</v>
      </c>
      <c r="G254" s="14">
        <f>_xlfn.XLOOKUP(D254,Prices!A:A,Prices!C:C,"-")</f>
        <v>7.9</v>
      </c>
      <c r="H254" s="14">
        <f>_xlfn.XLOOKUP(D254,Prices!A:A,Prices!D:D,"-")</f>
        <v>19.899999999999999</v>
      </c>
      <c r="I254" s="2" t="s">
        <v>44</v>
      </c>
      <c r="J254" s="2" t="str">
        <f t="shared" si="64"/>
        <v/>
      </c>
      <c r="K254" s="2" t="str">
        <f t="shared" si="65"/>
        <v>-</v>
      </c>
      <c r="L254" s="2" t="str">
        <f t="shared" si="66"/>
        <v>-</v>
      </c>
      <c r="M254" s="2" t="str">
        <f t="shared" si="67"/>
        <v>-</v>
      </c>
      <c r="N254" s="2" t="str">
        <f t="shared" si="68"/>
        <v>-</v>
      </c>
      <c r="O254" s="2" t="str">
        <f t="shared" si="69"/>
        <v>-</v>
      </c>
      <c r="P254" s="2" t="str">
        <f t="shared" si="70"/>
        <v>-</v>
      </c>
      <c r="Q254" s="2" t="str">
        <f t="shared" si="71"/>
        <v>-</v>
      </c>
      <c r="R254" s="2" t="str">
        <f t="shared" si="72"/>
        <v>-</v>
      </c>
      <c r="S254" s="2" t="str">
        <f t="shared" si="73"/>
        <v>-</v>
      </c>
      <c r="T254" s="2" t="str">
        <f t="shared" si="74"/>
        <v>-</v>
      </c>
      <c r="U254" s="2" t="str">
        <f t="shared" si="75"/>
        <v>-</v>
      </c>
      <c r="V254" s="2" t="str">
        <f t="shared" si="76"/>
        <v>-</v>
      </c>
      <c r="W254" s="2" t="str">
        <f t="shared" si="77"/>
        <v>-</v>
      </c>
      <c r="X254" s="2" t="str">
        <f t="shared" si="78"/>
        <v>-</v>
      </c>
      <c r="Y254" s="2" t="str">
        <f t="shared" si="79"/>
        <v>-</v>
      </c>
      <c r="Z254" s="2" t="str">
        <f t="shared" si="80"/>
        <v>-</v>
      </c>
      <c r="AA254" s="2" t="str">
        <f t="shared" si="81"/>
        <v>-</v>
      </c>
      <c r="AB254" s="2" t="str">
        <f t="shared" si="82"/>
        <v>-</v>
      </c>
      <c r="AC254" s="2" t="str">
        <f t="shared" si="83"/>
        <v>-</v>
      </c>
    </row>
    <row r="255" spans="1:29" ht="144" customHeight="1" x14ac:dyDescent="0.25">
      <c r="A255" s="2"/>
      <c r="B255" s="2" t="str">
        <f t="shared" si="63"/>
        <v>LOUISE 127-Rust</v>
      </c>
      <c r="C255" s="2" t="str">
        <f>SUBSTITUTE(TRIM(D255&amp;_xlfn.XLOOKUP(F255,Colors!A:A,Colors!C:C,"ERROR",0))," ","")</f>
        <v>LOUISE127ROUILLE</v>
      </c>
      <c r="D255" s="2" t="s">
        <v>125</v>
      </c>
      <c r="E255" s="2" t="s">
        <v>126</v>
      </c>
      <c r="F255" s="2" t="s">
        <v>208</v>
      </c>
      <c r="G255" s="14">
        <f>_xlfn.XLOOKUP(D255,Prices!A:A,Prices!C:C,"-")</f>
        <v>7.9</v>
      </c>
      <c r="H255" s="14">
        <f>_xlfn.XLOOKUP(D255,Prices!A:A,Prices!D:D,"-")</f>
        <v>19.899999999999999</v>
      </c>
      <c r="I255" s="2" t="s">
        <v>44</v>
      </c>
      <c r="J255" s="2" t="str">
        <f t="shared" si="64"/>
        <v/>
      </c>
      <c r="K255" s="2" t="str">
        <f t="shared" si="65"/>
        <v>-</v>
      </c>
      <c r="L255" s="2" t="str">
        <f t="shared" si="66"/>
        <v>-</v>
      </c>
      <c r="M255" s="2" t="str">
        <f t="shared" si="67"/>
        <v>-</v>
      </c>
      <c r="N255" s="2" t="str">
        <f t="shared" si="68"/>
        <v>-</v>
      </c>
      <c r="O255" s="2" t="str">
        <f t="shared" si="69"/>
        <v>-</v>
      </c>
      <c r="P255" s="2" t="str">
        <f t="shared" si="70"/>
        <v>-</v>
      </c>
      <c r="Q255" s="2" t="str">
        <f t="shared" si="71"/>
        <v>-</v>
      </c>
      <c r="R255" s="2" t="str">
        <f t="shared" si="72"/>
        <v>-</v>
      </c>
      <c r="S255" s="2" t="str">
        <f t="shared" si="73"/>
        <v>-</v>
      </c>
      <c r="T255" s="2" t="str">
        <f t="shared" si="74"/>
        <v>-</v>
      </c>
      <c r="U255" s="2" t="str">
        <f t="shared" si="75"/>
        <v>-</v>
      </c>
      <c r="V255" s="2" t="str">
        <f t="shared" si="76"/>
        <v>-</v>
      </c>
      <c r="W255" s="2" t="str">
        <f t="shared" si="77"/>
        <v>-</v>
      </c>
      <c r="X255" s="2" t="str">
        <f t="shared" si="78"/>
        <v>-</v>
      </c>
      <c r="Y255" s="2" t="str">
        <f t="shared" si="79"/>
        <v>-</v>
      </c>
      <c r="Z255" s="2" t="str">
        <f t="shared" si="80"/>
        <v>-</v>
      </c>
      <c r="AA255" s="2" t="str">
        <f t="shared" si="81"/>
        <v>-</v>
      </c>
      <c r="AB255" s="2" t="str">
        <f t="shared" si="82"/>
        <v>-</v>
      </c>
      <c r="AC255" s="2" t="str">
        <f t="shared" si="83"/>
        <v>-</v>
      </c>
    </row>
    <row r="256" spans="1:29" ht="144" customHeight="1" x14ac:dyDescent="0.25">
      <c r="A256" s="2"/>
      <c r="B256" s="2" t="str">
        <f t="shared" si="63"/>
        <v>LOUISE 131-Black</v>
      </c>
      <c r="C256" s="2" t="str">
        <f>SUBSTITUTE(TRIM(D256&amp;_xlfn.XLOOKUP(F256,Colors!A:A,Colors!C:C,"ERROR",0))," ","")</f>
        <v>LOUISE131NOIR</v>
      </c>
      <c r="D256" s="2" t="s">
        <v>127</v>
      </c>
      <c r="E256" s="2" t="s">
        <v>128</v>
      </c>
      <c r="F256" s="2" t="s">
        <v>105</v>
      </c>
      <c r="G256" s="14">
        <f>_xlfn.XLOOKUP(D256,Prices!A:A,Prices!C:C,"-")</f>
        <v>9.9</v>
      </c>
      <c r="H256" s="14">
        <f>_xlfn.XLOOKUP(D256,Prices!A:A,Prices!D:D,"-")</f>
        <v>24.9</v>
      </c>
      <c r="I256" s="2" t="s">
        <v>44</v>
      </c>
      <c r="J256" s="2" t="str">
        <f t="shared" si="64"/>
        <v/>
      </c>
      <c r="K256" s="2" t="str">
        <f t="shared" si="65"/>
        <v>-</v>
      </c>
      <c r="L256" s="2" t="str">
        <f t="shared" si="66"/>
        <v>-</v>
      </c>
      <c r="M256" s="2" t="str">
        <f t="shared" si="67"/>
        <v>-</v>
      </c>
      <c r="N256" s="2" t="str">
        <f t="shared" si="68"/>
        <v>-</v>
      </c>
      <c r="O256" s="2" t="str">
        <f t="shared" si="69"/>
        <v>-</v>
      </c>
      <c r="P256" s="2" t="str">
        <f t="shared" si="70"/>
        <v>-</v>
      </c>
      <c r="Q256" s="2" t="str">
        <f t="shared" si="71"/>
        <v>-</v>
      </c>
      <c r="R256" s="2" t="str">
        <f t="shared" si="72"/>
        <v>-</v>
      </c>
      <c r="S256" s="2" t="str">
        <f t="shared" si="73"/>
        <v>-</v>
      </c>
      <c r="T256" s="2" t="str">
        <f t="shared" si="74"/>
        <v>-</v>
      </c>
      <c r="U256" s="2" t="str">
        <f t="shared" si="75"/>
        <v>-</v>
      </c>
      <c r="V256" s="2" t="str">
        <f t="shared" si="76"/>
        <v>-</v>
      </c>
      <c r="W256" s="2" t="str">
        <f t="shared" si="77"/>
        <v>-</v>
      </c>
      <c r="X256" s="2" t="str">
        <f t="shared" si="78"/>
        <v>-</v>
      </c>
      <c r="Y256" s="2" t="str">
        <f t="shared" si="79"/>
        <v>-</v>
      </c>
      <c r="Z256" s="2" t="str">
        <f t="shared" si="80"/>
        <v>-</v>
      </c>
      <c r="AA256" s="2" t="str">
        <f t="shared" si="81"/>
        <v>-</v>
      </c>
      <c r="AB256" s="2" t="str">
        <f t="shared" si="82"/>
        <v>-</v>
      </c>
      <c r="AC256" s="2" t="str">
        <f t="shared" si="83"/>
        <v>-</v>
      </c>
    </row>
    <row r="257" spans="1:29" ht="144.19999999999999" customHeight="1" x14ac:dyDescent="0.25">
      <c r="A257" s="2"/>
      <c r="B257" s="2" t="str">
        <f t="shared" si="63"/>
        <v>LOUISE 131-Grey</v>
      </c>
      <c r="C257" s="2" t="str">
        <f>SUBSTITUTE(TRIM(D257&amp;_xlfn.XLOOKUP(F257,Colors!A:A,Colors!C:C,"ERROR",0))," ","")</f>
        <v>LOUISE131GRIS</v>
      </c>
      <c r="D257" s="2" t="s">
        <v>127</v>
      </c>
      <c r="E257" s="2" t="s">
        <v>128</v>
      </c>
      <c r="F257" s="2" t="s">
        <v>53</v>
      </c>
      <c r="G257" s="14">
        <f>_xlfn.XLOOKUP(D257,Prices!A:A,Prices!C:C,"-")</f>
        <v>9.9</v>
      </c>
      <c r="H257" s="14">
        <f>_xlfn.XLOOKUP(D257,Prices!A:A,Prices!D:D,"-")</f>
        <v>24.9</v>
      </c>
      <c r="I257" s="2" t="s">
        <v>44</v>
      </c>
      <c r="J257" s="2" t="str">
        <f t="shared" si="64"/>
        <v/>
      </c>
      <c r="K257" s="2" t="str">
        <f t="shared" si="65"/>
        <v>-</v>
      </c>
      <c r="L257" s="2" t="str">
        <f t="shared" si="66"/>
        <v>-</v>
      </c>
      <c r="M257" s="2" t="str">
        <f t="shared" si="67"/>
        <v>-</v>
      </c>
      <c r="N257" s="2" t="str">
        <f t="shared" si="68"/>
        <v>-</v>
      </c>
      <c r="O257" s="2" t="str">
        <f t="shared" si="69"/>
        <v>-</v>
      </c>
      <c r="P257" s="2" t="str">
        <f t="shared" si="70"/>
        <v>-</v>
      </c>
      <c r="Q257" s="2" t="str">
        <f t="shared" si="71"/>
        <v>-</v>
      </c>
      <c r="R257" s="2" t="str">
        <f t="shared" si="72"/>
        <v>-</v>
      </c>
      <c r="S257" s="2" t="str">
        <f t="shared" si="73"/>
        <v>-</v>
      </c>
      <c r="T257" s="2" t="str">
        <f t="shared" si="74"/>
        <v>-</v>
      </c>
      <c r="U257" s="2" t="str">
        <f t="shared" si="75"/>
        <v>-</v>
      </c>
      <c r="V257" s="2" t="str">
        <f t="shared" si="76"/>
        <v>-</v>
      </c>
      <c r="W257" s="2" t="str">
        <f t="shared" si="77"/>
        <v>-</v>
      </c>
      <c r="X257" s="2" t="str">
        <f t="shared" si="78"/>
        <v>-</v>
      </c>
      <c r="Y257" s="2" t="str">
        <f t="shared" si="79"/>
        <v>-</v>
      </c>
      <c r="Z257" s="2" t="str">
        <f t="shared" si="80"/>
        <v>-</v>
      </c>
      <c r="AA257" s="2" t="str">
        <f t="shared" si="81"/>
        <v>-</v>
      </c>
      <c r="AB257" s="2" t="str">
        <f t="shared" si="82"/>
        <v>-</v>
      </c>
      <c r="AC257" s="2" t="str">
        <f t="shared" si="83"/>
        <v>-</v>
      </c>
    </row>
    <row r="258" spans="1:29" ht="144" customHeight="1" x14ac:dyDescent="0.25">
      <c r="A258" s="2"/>
      <c r="B258" s="2" t="str">
        <f t="shared" si="63"/>
        <v>LOUISE 128-Beige</v>
      </c>
      <c r="C258" s="2" t="str">
        <f>SUBSTITUTE(TRIM(D258&amp;_xlfn.XLOOKUP(F258,Colors!A:A,Colors!C:C,"ERROR",0))," ","")</f>
        <v>LOUISE128BEIGE</v>
      </c>
      <c r="D258" s="2" t="s">
        <v>129</v>
      </c>
      <c r="E258" s="2" t="s">
        <v>126</v>
      </c>
      <c r="F258" s="2" t="s">
        <v>202</v>
      </c>
      <c r="G258" s="14">
        <f>_xlfn.XLOOKUP(D258,Prices!A:A,Prices!C:C,"-")</f>
        <v>7.9</v>
      </c>
      <c r="H258" s="14">
        <f>_xlfn.XLOOKUP(D258,Prices!A:A,Prices!D:D,"-")</f>
        <v>19.899999999999999</v>
      </c>
      <c r="I258" s="2" t="s">
        <v>44</v>
      </c>
      <c r="J258" s="2" t="str">
        <f t="shared" si="64"/>
        <v/>
      </c>
      <c r="K258" s="2" t="str">
        <f t="shared" si="65"/>
        <v>-</v>
      </c>
      <c r="L258" s="2" t="str">
        <f t="shared" si="66"/>
        <v>-</v>
      </c>
      <c r="M258" s="2" t="str">
        <f t="shared" si="67"/>
        <v>-</v>
      </c>
      <c r="N258" s="2" t="str">
        <f t="shared" si="68"/>
        <v>-</v>
      </c>
      <c r="O258" s="2" t="str">
        <f t="shared" si="69"/>
        <v>-</v>
      </c>
      <c r="P258" s="2" t="str">
        <f t="shared" si="70"/>
        <v>-</v>
      </c>
      <c r="Q258" s="2" t="str">
        <f t="shared" si="71"/>
        <v>-</v>
      </c>
      <c r="R258" s="2" t="str">
        <f t="shared" si="72"/>
        <v>-</v>
      </c>
      <c r="S258" s="2" t="str">
        <f t="shared" si="73"/>
        <v>-</v>
      </c>
      <c r="T258" s="2" t="str">
        <f t="shared" si="74"/>
        <v>-</v>
      </c>
      <c r="U258" s="2" t="str">
        <f t="shared" si="75"/>
        <v>-</v>
      </c>
      <c r="V258" s="2" t="str">
        <f t="shared" si="76"/>
        <v>-</v>
      </c>
      <c r="W258" s="2" t="str">
        <f t="shared" si="77"/>
        <v>-</v>
      </c>
      <c r="X258" s="2" t="str">
        <f t="shared" si="78"/>
        <v>-</v>
      </c>
      <c r="Y258" s="2" t="str">
        <f t="shared" si="79"/>
        <v>-</v>
      </c>
      <c r="Z258" s="2" t="str">
        <f t="shared" si="80"/>
        <v>-</v>
      </c>
      <c r="AA258" s="2" t="str">
        <f t="shared" si="81"/>
        <v>-</v>
      </c>
      <c r="AB258" s="2" t="str">
        <f t="shared" si="82"/>
        <v>-</v>
      </c>
      <c r="AC258" s="2" t="str">
        <f t="shared" si="83"/>
        <v>-</v>
      </c>
    </row>
    <row r="259" spans="1:29" ht="144" customHeight="1" x14ac:dyDescent="0.25">
      <c r="A259" s="2"/>
      <c r="B259" s="2" t="str">
        <f t="shared" ref="B259:B322" si="84">D259&amp;"-"&amp;F259</f>
        <v>LOUISE 128-White</v>
      </c>
      <c r="C259" s="2" t="str">
        <f>SUBSTITUTE(TRIM(D259&amp;_xlfn.XLOOKUP(F259,Colors!A:A,Colors!C:C,"ERROR",0))," ","")</f>
        <v>LOUISE128ECRU</v>
      </c>
      <c r="D259" s="2" t="s">
        <v>129</v>
      </c>
      <c r="E259" s="2" t="s">
        <v>126</v>
      </c>
      <c r="F259" s="2" t="s">
        <v>201</v>
      </c>
      <c r="G259" s="14">
        <f>_xlfn.XLOOKUP(D259,Prices!A:A,Prices!C:C,"-")</f>
        <v>7.9</v>
      </c>
      <c r="H259" s="14">
        <f>_xlfn.XLOOKUP(D259,Prices!A:A,Prices!D:D,"-")</f>
        <v>19.899999999999999</v>
      </c>
      <c r="I259" s="2" t="s">
        <v>44</v>
      </c>
      <c r="J259" s="2" t="str">
        <f t="shared" ref="J259:J322" si="85">IF(IFERROR(FIND("- "&amp;$J$1,"- "&amp;$I259)&gt;=1,FALSE),"","-")</f>
        <v/>
      </c>
      <c r="K259" s="2" t="str">
        <f t="shared" ref="K259:K322" si="86">IF(IFERROR(FIND("- "&amp;$K$1,"- "&amp;$I259)&gt;=1,FALSE),"","-")</f>
        <v>-</v>
      </c>
      <c r="L259" s="2" t="str">
        <f t="shared" ref="L259:L322" si="87">IF(IFERROR(FIND("- "&amp;$L$1,"- "&amp;$I259)&gt;=1,FALSE),"","-")</f>
        <v>-</v>
      </c>
      <c r="M259" s="2" t="str">
        <f t="shared" ref="M259:M322" si="88">IF(IFERROR(FIND("- "&amp;$M$1,"- "&amp;$I259)&gt;=1,FALSE),"","-")</f>
        <v>-</v>
      </c>
      <c r="N259" s="2" t="str">
        <f t="shared" ref="N259:N322" si="89">IF(IFERROR(FIND("- "&amp;$N$1,"- "&amp;$I259)&gt;=1,FALSE),"","-")</f>
        <v>-</v>
      </c>
      <c r="O259" s="2" t="str">
        <f t="shared" ref="O259:O322" si="90">IF(IFERROR(FIND("- "&amp;$O$1,"- "&amp;$I259)&gt;=1,FALSE),"","-")</f>
        <v>-</v>
      </c>
      <c r="P259" s="2" t="str">
        <f t="shared" ref="P259:P322" si="91">IF(IFERROR(FIND("- "&amp;$P$1,"- "&amp;$I259)&gt;=1,FALSE),"","-")</f>
        <v>-</v>
      </c>
      <c r="Q259" s="2" t="str">
        <f t="shared" ref="Q259:Q322" si="92">IF(IFERROR(FIND("- "&amp;$Q$1,"- "&amp;$I259)&gt;=1,FALSE),"","-")</f>
        <v>-</v>
      </c>
      <c r="R259" s="2" t="str">
        <f t="shared" ref="R259:R322" si="93">IF(IFERROR(FIND("- "&amp;$R$1,"- "&amp;$I259)&gt;=1,FALSE),"","-")</f>
        <v>-</v>
      </c>
      <c r="S259" s="2" t="str">
        <f t="shared" ref="S259:S322" si="94">IF(IFERROR(FIND("- "&amp;$S$1,"- "&amp;$I259)&gt;=1,FALSE),"","-")</f>
        <v>-</v>
      </c>
      <c r="T259" s="2" t="str">
        <f t="shared" ref="T259:T322" si="95">IF(IFERROR(FIND("- "&amp;$T$1,"- "&amp;$I259)&gt;=1,FALSE),"","-")</f>
        <v>-</v>
      </c>
      <c r="U259" s="2" t="str">
        <f t="shared" ref="U259:U322" si="96">IF(IFERROR(FIND("- "&amp;$U$1,"- "&amp;$I259)&gt;=1,FALSE),"","-")</f>
        <v>-</v>
      </c>
      <c r="V259" s="2" t="str">
        <f t="shared" ref="V259:V322" si="97">IF(IFERROR(FIND("- "&amp;$V$1,"- "&amp;$I259)&gt;=1,FALSE),"","-")</f>
        <v>-</v>
      </c>
      <c r="W259" s="2" t="str">
        <f t="shared" ref="W259:W322" si="98">IF(IFERROR(FIND("- "&amp;$W$1,"- "&amp;$I259)&gt;=1,FALSE),"","-")</f>
        <v>-</v>
      </c>
      <c r="X259" s="2" t="str">
        <f t="shared" ref="X259:X322" si="99">IF(IFERROR(FIND("- "&amp;$X$1,"- "&amp;$I259)&gt;=1,FALSE),"","-")</f>
        <v>-</v>
      </c>
      <c r="Y259" s="2" t="str">
        <f t="shared" ref="Y259:Y322" si="100">IF(IFERROR(FIND("- "&amp;$Y$1,"- "&amp;$I259)&gt;=1,FALSE),"","-")</f>
        <v>-</v>
      </c>
      <c r="Z259" s="2" t="str">
        <f t="shared" ref="Z259:Z322" si="101">IF(IFERROR(FIND("- "&amp;$Z$1,"- "&amp;$I259)&gt;=1,FALSE),"","-")</f>
        <v>-</v>
      </c>
      <c r="AA259" s="2" t="str">
        <f t="shared" ref="AA259:AA322" si="102">IF(IFERROR(FIND("- "&amp;$AA$1,"- "&amp;$I259)&gt;=1,FALSE),"","-")</f>
        <v>-</v>
      </c>
      <c r="AB259" s="2" t="str">
        <f t="shared" ref="AB259:AB322" si="103">IF(IFERROR(FIND("- "&amp;$AB$1,"- "&amp;$I259)&gt;=1,FALSE),"","-")</f>
        <v>-</v>
      </c>
      <c r="AC259" s="2" t="str">
        <f t="shared" ref="AC259:AC322" si="104">IF(IFERROR(FIND("- "&amp;$AC$1,"- "&amp;$I259)&gt;=1,FALSE),"","-")</f>
        <v>-</v>
      </c>
    </row>
    <row r="260" spans="1:29" ht="144" customHeight="1" x14ac:dyDescent="0.25">
      <c r="A260" s="2"/>
      <c r="B260" s="2" t="str">
        <f t="shared" si="84"/>
        <v>LOUISE 128-Blue</v>
      </c>
      <c r="C260" s="2" t="str">
        <f>SUBSTITUTE(TRIM(D260&amp;_xlfn.XLOOKUP(F260,Colors!A:A,Colors!C:C,"ERROR",0))," ","")</f>
        <v>LOUISE128BLEU</v>
      </c>
      <c r="D260" s="2" t="s">
        <v>129</v>
      </c>
      <c r="E260" s="2" t="s">
        <v>126</v>
      </c>
      <c r="F260" s="2" t="s">
        <v>209</v>
      </c>
      <c r="G260" s="14">
        <f>_xlfn.XLOOKUP(D260,Prices!A:A,Prices!C:C,"-")</f>
        <v>7.9</v>
      </c>
      <c r="H260" s="14">
        <f>_xlfn.XLOOKUP(D260,Prices!A:A,Prices!D:D,"-")</f>
        <v>19.899999999999999</v>
      </c>
      <c r="I260" s="2" t="s">
        <v>44</v>
      </c>
      <c r="J260" s="2" t="str">
        <f t="shared" si="85"/>
        <v/>
      </c>
      <c r="K260" s="2" t="str">
        <f t="shared" si="86"/>
        <v>-</v>
      </c>
      <c r="L260" s="2" t="str">
        <f t="shared" si="87"/>
        <v>-</v>
      </c>
      <c r="M260" s="2" t="str">
        <f t="shared" si="88"/>
        <v>-</v>
      </c>
      <c r="N260" s="2" t="str">
        <f t="shared" si="89"/>
        <v>-</v>
      </c>
      <c r="O260" s="2" t="str">
        <f t="shared" si="90"/>
        <v>-</v>
      </c>
      <c r="P260" s="2" t="str">
        <f t="shared" si="91"/>
        <v>-</v>
      </c>
      <c r="Q260" s="2" t="str">
        <f t="shared" si="92"/>
        <v>-</v>
      </c>
      <c r="R260" s="2" t="str">
        <f t="shared" si="93"/>
        <v>-</v>
      </c>
      <c r="S260" s="2" t="str">
        <f t="shared" si="94"/>
        <v>-</v>
      </c>
      <c r="T260" s="2" t="str">
        <f t="shared" si="95"/>
        <v>-</v>
      </c>
      <c r="U260" s="2" t="str">
        <f t="shared" si="96"/>
        <v>-</v>
      </c>
      <c r="V260" s="2" t="str">
        <f t="shared" si="97"/>
        <v>-</v>
      </c>
      <c r="W260" s="2" t="str">
        <f t="shared" si="98"/>
        <v>-</v>
      </c>
      <c r="X260" s="2" t="str">
        <f t="shared" si="99"/>
        <v>-</v>
      </c>
      <c r="Y260" s="2" t="str">
        <f t="shared" si="100"/>
        <v>-</v>
      </c>
      <c r="Z260" s="2" t="str">
        <f t="shared" si="101"/>
        <v>-</v>
      </c>
      <c r="AA260" s="2" t="str">
        <f t="shared" si="102"/>
        <v>-</v>
      </c>
      <c r="AB260" s="2" t="str">
        <f t="shared" si="103"/>
        <v>-</v>
      </c>
      <c r="AC260" s="2" t="str">
        <f t="shared" si="104"/>
        <v>-</v>
      </c>
    </row>
    <row r="261" spans="1:29" ht="144" customHeight="1" x14ac:dyDescent="0.25">
      <c r="A261" s="2"/>
      <c r="B261" s="2" t="str">
        <f t="shared" si="84"/>
        <v>LOUISE 128-Grey</v>
      </c>
      <c r="C261" s="2" t="str">
        <f>SUBSTITUTE(TRIM(D261&amp;_xlfn.XLOOKUP(F261,Colors!A:A,Colors!C:C,"ERROR",0))," ","")</f>
        <v>LOUISE128GRIS</v>
      </c>
      <c r="D261" s="2" t="s">
        <v>129</v>
      </c>
      <c r="E261" s="2" t="s">
        <v>126</v>
      </c>
      <c r="F261" s="2" t="s">
        <v>53</v>
      </c>
      <c r="G261" s="14">
        <f>_xlfn.XLOOKUP(D261,Prices!A:A,Prices!C:C,"-")</f>
        <v>7.9</v>
      </c>
      <c r="H261" s="14">
        <f>_xlfn.XLOOKUP(D261,Prices!A:A,Prices!D:D,"-")</f>
        <v>19.899999999999999</v>
      </c>
      <c r="I261" s="2" t="s">
        <v>44</v>
      </c>
      <c r="J261" s="2" t="str">
        <f t="shared" si="85"/>
        <v/>
      </c>
      <c r="K261" s="2" t="str">
        <f t="shared" si="86"/>
        <v>-</v>
      </c>
      <c r="L261" s="2" t="str">
        <f t="shared" si="87"/>
        <v>-</v>
      </c>
      <c r="M261" s="2" t="str">
        <f t="shared" si="88"/>
        <v>-</v>
      </c>
      <c r="N261" s="2" t="str">
        <f t="shared" si="89"/>
        <v>-</v>
      </c>
      <c r="O261" s="2" t="str">
        <f t="shared" si="90"/>
        <v>-</v>
      </c>
      <c r="P261" s="2" t="str">
        <f t="shared" si="91"/>
        <v>-</v>
      </c>
      <c r="Q261" s="2" t="str">
        <f t="shared" si="92"/>
        <v>-</v>
      </c>
      <c r="R261" s="2" t="str">
        <f t="shared" si="93"/>
        <v>-</v>
      </c>
      <c r="S261" s="2" t="str">
        <f t="shared" si="94"/>
        <v>-</v>
      </c>
      <c r="T261" s="2" t="str">
        <f t="shared" si="95"/>
        <v>-</v>
      </c>
      <c r="U261" s="2" t="str">
        <f t="shared" si="96"/>
        <v>-</v>
      </c>
      <c r="V261" s="2" t="str">
        <f t="shared" si="97"/>
        <v>-</v>
      </c>
      <c r="W261" s="2" t="str">
        <f t="shared" si="98"/>
        <v>-</v>
      </c>
      <c r="X261" s="2" t="str">
        <f t="shared" si="99"/>
        <v>-</v>
      </c>
      <c r="Y261" s="2" t="str">
        <f t="shared" si="100"/>
        <v>-</v>
      </c>
      <c r="Z261" s="2" t="str">
        <f t="shared" si="101"/>
        <v>-</v>
      </c>
      <c r="AA261" s="2" t="str">
        <f t="shared" si="102"/>
        <v>-</v>
      </c>
      <c r="AB261" s="2" t="str">
        <f t="shared" si="103"/>
        <v>-</v>
      </c>
      <c r="AC261" s="2" t="str">
        <f t="shared" si="104"/>
        <v>-</v>
      </c>
    </row>
    <row r="262" spans="1:29" ht="144" customHeight="1" x14ac:dyDescent="0.25">
      <c r="A262" s="2"/>
      <c r="B262" s="2" t="str">
        <f t="shared" si="84"/>
        <v>LOUISE 128-Pink</v>
      </c>
      <c r="C262" s="2" t="str">
        <f>SUBSTITUTE(TRIM(D262&amp;_xlfn.XLOOKUP(F262,Colors!A:A,Colors!C:C,"ERROR",0))," ","")</f>
        <v>LOUISE128ROSE</v>
      </c>
      <c r="D262" s="2" t="s">
        <v>129</v>
      </c>
      <c r="E262" s="2" t="s">
        <v>126</v>
      </c>
      <c r="F262" s="2" t="s">
        <v>206</v>
      </c>
      <c r="G262" s="14">
        <f>_xlfn.XLOOKUP(D262,Prices!A:A,Prices!C:C,"-")</f>
        <v>7.9</v>
      </c>
      <c r="H262" s="14">
        <f>_xlfn.XLOOKUP(D262,Prices!A:A,Prices!D:D,"-")</f>
        <v>19.899999999999999</v>
      </c>
      <c r="I262" s="2" t="s">
        <v>44</v>
      </c>
      <c r="J262" s="2" t="str">
        <f t="shared" si="85"/>
        <v/>
      </c>
      <c r="K262" s="2" t="str">
        <f t="shared" si="86"/>
        <v>-</v>
      </c>
      <c r="L262" s="2" t="str">
        <f t="shared" si="87"/>
        <v>-</v>
      </c>
      <c r="M262" s="2" t="str">
        <f t="shared" si="88"/>
        <v>-</v>
      </c>
      <c r="N262" s="2" t="str">
        <f t="shared" si="89"/>
        <v>-</v>
      </c>
      <c r="O262" s="2" t="str">
        <f t="shared" si="90"/>
        <v>-</v>
      </c>
      <c r="P262" s="2" t="str">
        <f t="shared" si="91"/>
        <v>-</v>
      </c>
      <c r="Q262" s="2" t="str">
        <f t="shared" si="92"/>
        <v>-</v>
      </c>
      <c r="R262" s="2" t="str">
        <f t="shared" si="93"/>
        <v>-</v>
      </c>
      <c r="S262" s="2" t="str">
        <f t="shared" si="94"/>
        <v>-</v>
      </c>
      <c r="T262" s="2" t="str">
        <f t="shared" si="95"/>
        <v>-</v>
      </c>
      <c r="U262" s="2" t="str">
        <f t="shared" si="96"/>
        <v>-</v>
      </c>
      <c r="V262" s="2" t="str">
        <f t="shared" si="97"/>
        <v>-</v>
      </c>
      <c r="W262" s="2" t="str">
        <f t="shared" si="98"/>
        <v>-</v>
      </c>
      <c r="X262" s="2" t="str">
        <f t="shared" si="99"/>
        <v>-</v>
      </c>
      <c r="Y262" s="2" t="str">
        <f t="shared" si="100"/>
        <v>-</v>
      </c>
      <c r="Z262" s="2" t="str">
        <f t="shared" si="101"/>
        <v>-</v>
      </c>
      <c r="AA262" s="2" t="str">
        <f t="shared" si="102"/>
        <v>-</v>
      </c>
      <c r="AB262" s="2" t="str">
        <f t="shared" si="103"/>
        <v>-</v>
      </c>
      <c r="AC262" s="2" t="str">
        <f t="shared" si="104"/>
        <v>-</v>
      </c>
    </row>
    <row r="263" spans="1:29" ht="144" customHeight="1" x14ac:dyDescent="0.25">
      <c r="A263" s="2"/>
      <c r="B263" s="2" t="str">
        <f t="shared" si="84"/>
        <v>LOUISE 128-Black</v>
      </c>
      <c r="C263" s="2" t="str">
        <f>SUBSTITUTE(TRIM(D263&amp;_xlfn.XLOOKUP(F263,Colors!A:A,Colors!C:C,"ERROR",0))," ","")</f>
        <v>LOUISE128NOIR</v>
      </c>
      <c r="D263" s="2" t="s">
        <v>129</v>
      </c>
      <c r="E263" s="2" t="s">
        <v>126</v>
      </c>
      <c r="F263" s="2" t="s">
        <v>105</v>
      </c>
      <c r="G263" s="14">
        <f>_xlfn.XLOOKUP(D263,Prices!A:A,Prices!C:C,"-")</f>
        <v>7.9</v>
      </c>
      <c r="H263" s="14">
        <f>_xlfn.XLOOKUP(D263,Prices!A:A,Prices!D:D,"-")</f>
        <v>19.899999999999999</v>
      </c>
      <c r="I263" s="2" t="s">
        <v>44</v>
      </c>
      <c r="J263" s="2" t="str">
        <f t="shared" si="85"/>
        <v/>
      </c>
      <c r="K263" s="2" t="str">
        <f t="shared" si="86"/>
        <v>-</v>
      </c>
      <c r="L263" s="2" t="str">
        <f t="shared" si="87"/>
        <v>-</v>
      </c>
      <c r="M263" s="2" t="str">
        <f t="shared" si="88"/>
        <v>-</v>
      </c>
      <c r="N263" s="2" t="str">
        <f t="shared" si="89"/>
        <v>-</v>
      </c>
      <c r="O263" s="2" t="str">
        <f t="shared" si="90"/>
        <v>-</v>
      </c>
      <c r="P263" s="2" t="str">
        <f t="shared" si="91"/>
        <v>-</v>
      </c>
      <c r="Q263" s="2" t="str">
        <f t="shared" si="92"/>
        <v>-</v>
      </c>
      <c r="R263" s="2" t="str">
        <f t="shared" si="93"/>
        <v>-</v>
      </c>
      <c r="S263" s="2" t="str">
        <f t="shared" si="94"/>
        <v>-</v>
      </c>
      <c r="T263" s="2" t="str">
        <f t="shared" si="95"/>
        <v>-</v>
      </c>
      <c r="U263" s="2" t="str">
        <f t="shared" si="96"/>
        <v>-</v>
      </c>
      <c r="V263" s="2" t="str">
        <f t="shared" si="97"/>
        <v>-</v>
      </c>
      <c r="W263" s="2" t="str">
        <f t="shared" si="98"/>
        <v>-</v>
      </c>
      <c r="X263" s="2" t="str">
        <f t="shared" si="99"/>
        <v>-</v>
      </c>
      <c r="Y263" s="2" t="str">
        <f t="shared" si="100"/>
        <v>-</v>
      </c>
      <c r="Z263" s="2" t="str">
        <f t="shared" si="101"/>
        <v>-</v>
      </c>
      <c r="AA263" s="2" t="str">
        <f t="shared" si="102"/>
        <v>-</v>
      </c>
      <c r="AB263" s="2" t="str">
        <f t="shared" si="103"/>
        <v>-</v>
      </c>
      <c r="AC263" s="2" t="str">
        <f t="shared" si="104"/>
        <v>-</v>
      </c>
    </row>
    <row r="264" spans="1:29" ht="144" customHeight="1" x14ac:dyDescent="0.25">
      <c r="A264" s="2"/>
      <c r="B264" s="2" t="str">
        <f t="shared" si="84"/>
        <v>LOUISE 128-Green</v>
      </c>
      <c r="C264" s="2" t="str">
        <f>SUBSTITUTE(TRIM(D264&amp;_xlfn.XLOOKUP(F264,Colors!A:A,Colors!C:C,"ERROR",0))," ","")</f>
        <v>LOUISE128VERT</v>
      </c>
      <c r="D264" s="2" t="s">
        <v>129</v>
      </c>
      <c r="E264" s="2" t="s">
        <v>126</v>
      </c>
      <c r="F264" s="2" t="s">
        <v>215</v>
      </c>
      <c r="G264" s="14">
        <f>_xlfn.XLOOKUP(D264,Prices!A:A,Prices!C:C,"-")</f>
        <v>7.9</v>
      </c>
      <c r="H264" s="14">
        <f>_xlfn.XLOOKUP(D264,Prices!A:A,Prices!D:D,"-")</f>
        <v>19.899999999999999</v>
      </c>
      <c r="I264" s="2" t="s">
        <v>44</v>
      </c>
      <c r="J264" s="2" t="str">
        <f t="shared" si="85"/>
        <v/>
      </c>
      <c r="K264" s="2" t="str">
        <f t="shared" si="86"/>
        <v>-</v>
      </c>
      <c r="L264" s="2" t="str">
        <f t="shared" si="87"/>
        <v>-</v>
      </c>
      <c r="M264" s="2" t="str">
        <f t="shared" si="88"/>
        <v>-</v>
      </c>
      <c r="N264" s="2" t="str">
        <f t="shared" si="89"/>
        <v>-</v>
      </c>
      <c r="O264" s="2" t="str">
        <f t="shared" si="90"/>
        <v>-</v>
      </c>
      <c r="P264" s="2" t="str">
        <f t="shared" si="91"/>
        <v>-</v>
      </c>
      <c r="Q264" s="2" t="str">
        <f t="shared" si="92"/>
        <v>-</v>
      </c>
      <c r="R264" s="2" t="str">
        <f t="shared" si="93"/>
        <v>-</v>
      </c>
      <c r="S264" s="2" t="str">
        <f t="shared" si="94"/>
        <v>-</v>
      </c>
      <c r="T264" s="2" t="str">
        <f t="shared" si="95"/>
        <v>-</v>
      </c>
      <c r="U264" s="2" t="str">
        <f t="shared" si="96"/>
        <v>-</v>
      </c>
      <c r="V264" s="2" t="str">
        <f t="shared" si="97"/>
        <v>-</v>
      </c>
      <c r="W264" s="2" t="str">
        <f t="shared" si="98"/>
        <v>-</v>
      </c>
      <c r="X264" s="2" t="str">
        <f t="shared" si="99"/>
        <v>-</v>
      </c>
      <c r="Y264" s="2" t="str">
        <f t="shared" si="100"/>
        <v>-</v>
      </c>
      <c r="Z264" s="2" t="str">
        <f t="shared" si="101"/>
        <v>-</v>
      </c>
      <c r="AA264" s="2" t="str">
        <f t="shared" si="102"/>
        <v>-</v>
      </c>
      <c r="AB264" s="2" t="str">
        <f t="shared" si="103"/>
        <v>-</v>
      </c>
      <c r="AC264" s="2" t="str">
        <f t="shared" si="104"/>
        <v>-</v>
      </c>
    </row>
    <row r="265" spans="1:29" ht="144" customHeight="1" x14ac:dyDescent="0.25">
      <c r="A265" s="2"/>
      <c r="B265" s="2" t="str">
        <f t="shared" si="84"/>
        <v>LOUISE 130-Beige</v>
      </c>
      <c r="C265" s="2" t="str">
        <f>SUBSTITUTE(TRIM(D265&amp;_xlfn.XLOOKUP(F265,Colors!A:A,Colors!C:C,"ERROR",0))," ","")</f>
        <v>LOUISE130BEIGE</v>
      </c>
      <c r="D265" s="2" t="s">
        <v>130</v>
      </c>
      <c r="E265" s="2" t="s">
        <v>111</v>
      </c>
      <c r="F265" s="2" t="s">
        <v>202</v>
      </c>
      <c r="G265" s="14">
        <f>_xlfn.XLOOKUP(D265,Prices!A:A,Prices!C:C,"-")</f>
        <v>13.9</v>
      </c>
      <c r="H265" s="14">
        <f>_xlfn.XLOOKUP(D265,Prices!A:A,Prices!D:D,"-")</f>
        <v>34.9</v>
      </c>
      <c r="I265" s="2" t="s">
        <v>44</v>
      </c>
      <c r="J265" s="2" t="str">
        <f t="shared" si="85"/>
        <v/>
      </c>
      <c r="K265" s="2" t="str">
        <f t="shared" si="86"/>
        <v>-</v>
      </c>
      <c r="L265" s="2" t="str">
        <f t="shared" si="87"/>
        <v>-</v>
      </c>
      <c r="M265" s="2" t="str">
        <f t="shared" si="88"/>
        <v>-</v>
      </c>
      <c r="N265" s="2" t="str">
        <f t="shared" si="89"/>
        <v>-</v>
      </c>
      <c r="O265" s="2" t="str">
        <f t="shared" si="90"/>
        <v>-</v>
      </c>
      <c r="P265" s="2" t="str">
        <f t="shared" si="91"/>
        <v>-</v>
      </c>
      <c r="Q265" s="2" t="str">
        <f t="shared" si="92"/>
        <v>-</v>
      </c>
      <c r="R265" s="2" t="str">
        <f t="shared" si="93"/>
        <v>-</v>
      </c>
      <c r="S265" s="2" t="str">
        <f t="shared" si="94"/>
        <v>-</v>
      </c>
      <c r="T265" s="2" t="str">
        <f t="shared" si="95"/>
        <v>-</v>
      </c>
      <c r="U265" s="2" t="str">
        <f t="shared" si="96"/>
        <v>-</v>
      </c>
      <c r="V265" s="2" t="str">
        <f t="shared" si="97"/>
        <v>-</v>
      </c>
      <c r="W265" s="2" t="str">
        <f t="shared" si="98"/>
        <v>-</v>
      </c>
      <c r="X265" s="2" t="str">
        <f t="shared" si="99"/>
        <v>-</v>
      </c>
      <c r="Y265" s="2" t="str">
        <f t="shared" si="100"/>
        <v>-</v>
      </c>
      <c r="Z265" s="2" t="str">
        <f t="shared" si="101"/>
        <v>-</v>
      </c>
      <c r="AA265" s="2" t="str">
        <f t="shared" si="102"/>
        <v>-</v>
      </c>
      <c r="AB265" s="2" t="str">
        <f t="shared" si="103"/>
        <v>-</v>
      </c>
      <c r="AC265" s="2" t="str">
        <f t="shared" si="104"/>
        <v>-</v>
      </c>
    </row>
    <row r="266" spans="1:29" ht="144" customHeight="1" x14ac:dyDescent="0.25">
      <c r="A266" s="2"/>
      <c r="B266" s="2" t="str">
        <f t="shared" si="84"/>
        <v>LOUISE 130-Black</v>
      </c>
      <c r="C266" s="2" t="str">
        <f>SUBSTITUTE(TRIM(D266&amp;_xlfn.XLOOKUP(F266,Colors!A:A,Colors!C:C,"ERROR",0))," ","")</f>
        <v>LOUISE130NOIR</v>
      </c>
      <c r="D266" s="2" t="s">
        <v>130</v>
      </c>
      <c r="E266" s="2" t="s">
        <v>111</v>
      </c>
      <c r="F266" s="2" t="s">
        <v>105</v>
      </c>
      <c r="G266" s="14">
        <f>_xlfn.XLOOKUP(D266,Prices!A:A,Prices!C:C,"-")</f>
        <v>13.9</v>
      </c>
      <c r="H266" s="14">
        <f>_xlfn.XLOOKUP(D266,Prices!A:A,Prices!D:D,"-")</f>
        <v>34.9</v>
      </c>
      <c r="I266" s="2" t="s">
        <v>44</v>
      </c>
      <c r="J266" s="2" t="str">
        <f t="shared" si="85"/>
        <v/>
      </c>
      <c r="K266" s="2" t="str">
        <f t="shared" si="86"/>
        <v>-</v>
      </c>
      <c r="L266" s="2" t="str">
        <f t="shared" si="87"/>
        <v>-</v>
      </c>
      <c r="M266" s="2" t="str">
        <f t="shared" si="88"/>
        <v>-</v>
      </c>
      <c r="N266" s="2" t="str">
        <f t="shared" si="89"/>
        <v>-</v>
      </c>
      <c r="O266" s="2" t="str">
        <f t="shared" si="90"/>
        <v>-</v>
      </c>
      <c r="P266" s="2" t="str">
        <f t="shared" si="91"/>
        <v>-</v>
      </c>
      <c r="Q266" s="2" t="str">
        <f t="shared" si="92"/>
        <v>-</v>
      </c>
      <c r="R266" s="2" t="str">
        <f t="shared" si="93"/>
        <v>-</v>
      </c>
      <c r="S266" s="2" t="str">
        <f t="shared" si="94"/>
        <v>-</v>
      </c>
      <c r="T266" s="2" t="str">
        <f t="shared" si="95"/>
        <v>-</v>
      </c>
      <c r="U266" s="2" t="str">
        <f t="shared" si="96"/>
        <v>-</v>
      </c>
      <c r="V266" s="2" t="str">
        <f t="shared" si="97"/>
        <v>-</v>
      </c>
      <c r="W266" s="2" t="str">
        <f t="shared" si="98"/>
        <v>-</v>
      </c>
      <c r="X266" s="2" t="str">
        <f t="shared" si="99"/>
        <v>-</v>
      </c>
      <c r="Y266" s="2" t="str">
        <f t="shared" si="100"/>
        <v>-</v>
      </c>
      <c r="Z266" s="2" t="str">
        <f t="shared" si="101"/>
        <v>-</v>
      </c>
      <c r="AA266" s="2" t="str">
        <f t="shared" si="102"/>
        <v>-</v>
      </c>
      <c r="AB266" s="2" t="str">
        <f t="shared" si="103"/>
        <v>-</v>
      </c>
      <c r="AC266" s="2" t="str">
        <f t="shared" si="104"/>
        <v>-</v>
      </c>
    </row>
    <row r="267" spans="1:29" ht="144" customHeight="1" x14ac:dyDescent="0.25">
      <c r="A267" s="2"/>
      <c r="B267" s="2" t="str">
        <f t="shared" si="84"/>
        <v>LOUISE 130-Purple</v>
      </c>
      <c r="C267" s="2" t="str">
        <f>SUBSTITUTE(TRIM(D267&amp;_xlfn.XLOOKUP(F267,Colors!A:A,Colors!C:C,"ERROR",0))," ","")</f>
        <v>LOUISE130MAUVE</v>
      </c>
      <c r="D267" s="2" t="s">
        <v>130</v>
      </c>
      <c r="E267" s="2" t="s">
        <v>111</v>
      </c>
      <c r="F267" s="2" t="s">
        <v>212</v>
      </c>
      <c r="G267" s="14">
        <f>_xlfn.XLOOKUP(D267,Prices!A:A,Prices!C:C,"-")</f>
        <v>13.9</v>
      </c>
      <c r="H267" s="14">
        <f>_xlfn.XLOOKUP(D267,Prices!A:A,Prices!D:D,"-")</f>
        <v>34.9</v>
      </c>
      <c r="I267" s="2" t="s">
        <v>44</v>
      </c>
      <c r="J267" s="2" t="str">
        <f t="shared" si="85"/>
        <v/>
      </c>
      <c r="K267" s="2" t="str">
        <f t="shared" si="86"/>
        <v>-</v>
      </c>
      <c r="L267" s="2" t="str">
        <f t="shared" si="87"/>
        <v>-</v>
      </c>
      <c r="M267" s="2" t="str">
        <f t="shared" si="88"/>
        <v>-</v>
      </c>
      <c r="N267" s="2" t="str">
        <f t="shared" si="89"/>
        <v>-</v>
      </c>
      <c r="O267" s="2" t="str">
        <f t="shared" si="90"/>
        <v>-</v>
      </c>
      <c r="P267" s="2" t="str">
        <f t="shared" si="91"/>
        <v>-</v>
      </c>
      <c r="Q267" s="2" t="str">
        <f t="shared" si="92"/>
        <v>-</v>
      </c>
      <c r="R267" s="2" t="str">
        <f t="shared" si="93"/>
        <v>-</v>
      </c>
      <c r="S267" s="2" t="str">
        <f t="shared" si="94"/>
        <v>-</v>
      </c>
      <c r="T267" s="2" t="str">
        <f t="shared" si="95"/>
        <v>-</v>
      </c>
      <c r="U267" s="2" t="str">
        <f t="shared" si="96"/>
        <v>-</v>
      </c>
      <c r="V267" s="2" t="str">
        <f t="shared" si="97"/>
        <v>-</v>
      </c>
      <c r="W267" s="2" t="str">
        <f t="shared" si="98"/>
        <v>-</v>
      </c>
      <c r="X267" s="2" t="str">
        <f t="shared" si="99"/>
        <v>-</v>
      </c>
      <c r="Y267" s="2" t="str">
        <f t="shared" si="100"/>
        <v>-</v>
      </c>
      <c r="Z267" s="2" t="str">
        <f t="shared" si="101"/>
        <v>-</v>
      </c>
      <c r="AA267" s="2" t="str">
        <f t="shared" si="102"/>
        <v>-</v>
      </c>
      <c r="AB267" s="2" t="str">
        <f t="shared" si="103"/>
        <v>-</v>
      </c>
      <c r="AC267" s="2" t="str">
        <f t="shared" si="104"/>
        <v>-</v>
      </c>
    </row>
    <row r="268" spans="1:29" ht="144" customHeight="1" x14ac:dyDescent="0.25">
      <c r="A268" s="2"/>
      <c r="B268" s="2" t="str">
        <f t="shared" si="84"/>
        <v>MAGGY 8630-Light Blue</v>
      </c>
      <c r="C268" s="2" t="str">
        <f>SUBSTITUTE(TRIM(D268&amp;_xlfn.XLOOKUP(F268,Colors!A:A,Colors!C:C,"ERROR",0))," ","")</f>
        <v>MAGGY8630BLEUCLAIR</v>
      </c>
      <c r="D268" s="2" t="s">
        <v>131</v>
      </c>
      <c r="E268" s="2" t="s">
        <v>132</v>
      </c>
      <c r="F268" s="2" t="s">
        <v>233</v>
      </c>
      <c r="G268" s="14">
        <f>_xlfn.XLOOKUP(D268,Prices!A:A,Prices!C:C,"-")</f>
        <v>12.9</v>
      </c>
      <c r="H268" s="14">
        <f>_xlfn.XLOOKUP(D268,Prices!A:A,Prices!D:D,"-")</f>
        <v>32.9</v>
      </c>
      <c r="I268" s="2" t="s">
        <v>44</v>
      </c>
      <c r="J268" s="2" t="str">
        <f t="shared" si="85"/>
        <v/>
      </c>
      <c r="K268" s="2" t="str">
        <f t="shared" si="86"/>
        <v>-</v>
      </c>
      <c r="L268" s="2" t="str">
        <f t="shared" si="87"/>
        <v>-</v>
      </c>
      <c r="M268" s="2" t="str">
        <f t="shared" si="88"/>
        <v>-</v>
      </c>
      <c r="N268" s="2" t="str">
        <f t="shared" si="89"/>
        <v>-</v>
      </c>
      <c r="O268" s="2" t="str">
        <f t="shared" si="90"/>
        <v>-</v>
      </c>
      <c r="P268" s="2" t="str">
        <f t="shared" si="91"/>
        <v>-</v>
      </c>
      <c r="Q268" s="2" t="str">
        <f t="shared" si="92"/>
        <v>-</v>
      </c>
      <c r="R268" s="2" t="str">
        <f t="shared" si="93"/>
        <v>-</v>
      </c>
      <c r="S268" s="2" t="str">
        <f t="shared" si="94"/>
        <v>-</v>
      </c>
      <c r="T268" s="2" t="str">
        <f t="shared" si="95"/>
        <v>-</v>
      </c>
      <c r="U268" s="2" t="str">
        <f t="shared" si="96"/>
        <v>-</v>
      </c>
      <c r="V268" s="2" t="str">
        <f t="shared" si="97"/>
        <v>-</v>
      </c>
      <c r="W268" s="2" t="str">
        <f t="shared" si="98"/>
        <v>-</v>
      </c>
      <c r="X268" s="2" t="str">
        <f t="shared" si="99"/>
        <v>-</v>
      </c>
      <c r="Y268" s="2" t="str">
        <f t="shared" si="100"/>
        <v>-</v>
      </c>
      <c r="Z268" s="2" t="str">
        <f t="shared" si="101"/>
        <v>-</v>
      </c>
      <c r="AA268" s="2" t="str">
        <f t="shared" si="102"/>
        <v>-</v>
      </c>
      <c r="AB268" s="2" t="str">
        <f t="shared" si="103"/>
        <v>-</v>
      </c>
      <c r="AC268" s="2" t="str">
        <f t="shared" si="104"/>
        <v>-</v>
      </c>
    </row>
    <row r="269" spans="1:29" ht="144" customHeight="1" x14ac:dyDescent="0.25">
      <c r="A269" s="2"/>
      <c r="B269" s="2" t="str">
        <f t="shared" si="84"/>
        <v>MAGGY 8630-White</v>
      </c>
      <c r="C269" s="2" t="str">
        <f>SUBSTITUTE(TRIM(D269&amp;_xlfn.XLOOKUP(F269,Colors!A:A,Colors!C:C,"ERROR",0))," ","")</f>
        <v>MAGGY8630ECRU</v>
      </c>
      <c r="D269" s="2" t="s">
        <v>131</v>
      </c>
      <c r="E269" s="2" t="s">
        <v>132</v>
      </c>
      <c r="F269" s="2" t="s">
        <v>201</v>
      </c>
      <c r="G269" s="14">
        <f>_xlfn.XLOOKUP(D269,Prices!A:A,Prices!C:C,"-")</f>
        <v>12.9</v>
      </c>
      <c r="H269" s="14">
        <f>_xlfn.XLOOKUP(D269,Prices!A:A,Prices!D:D,"-")</f>
        <v>32.9</v>
      </c>
      <c r="I269" s="2" t="s">
        <v>44</v>
      </c>
      <c r="J269" s="2" t="str">
        <f t="shared" si="85"/>
        <v/>
      </c>
      <c r="K269" s="2" t="str">
        <f t="shared" si="86"/>
        <v>-</v>
      </c>
      <c r="L269" s="2" t="str">
        <f t="shared" si="87"/>
        <v>-</v>
      </c>
      <c r="M269" s="2" t="str">
        <f t="shared" si="88"/>
        <v>-</v>
      </c>
      <c r="N269" s="2" t="str">
        <f t="shared" si="89"/>
        <v>-</v>
      </c>
      <c r="O269" s="2" t="str">
        <f t="shared" si="90"/>
        <v>-</v>
      </c>
      <c r="P269" s="2" t="str">
        <f t="shared" si="91"/>
        <v>-</v>
      </c>
      <c r="Q269" s="2" t="str">
        <f t="shared" si="92"/>
        <v>-</v>
      </c>
      <c r="R269" s="2" t="str">
        <f t="shared" si="93"/>
        <v>-</v>
      </c>
      <c r="S269" s="2" t="str">
        <f t="shared" si="94"/>
        <v>-</v>
      </c>
      <c r="T269" s="2" t="str">
        <f t="shared" si="95"/>
        <v>-</v>
      </c>
      <c r="U269" s="2" t="str">
        <f t="shared" si="96"/>
        <v>-</v>
      </c>
      <c r="V269" s="2" t="str">
        <f t="shared" si="97"/>
        <v>-</v>
      </c>
      <c r="W269" s="2" t="str">
        <f t="shared" si="98"/>
        <v>-</v>
      </c>
      <c r="X269" s="2" t="str">
        <f t="shared" si="99"/>
        <v>-</v>
      </c>
      <c r="Y269" s="2" t="str">
        <f t="shared" si="100"/>
        <v>-</v>
      </c>
      <c r="Z269" s="2" t="str">
        <f t="shared" si="101"/>
        <v>-</v>
      </c>
      <c r="AA269" s="2" t="str">
        <f t="shared" si="102"/>
        <v>-</v>
      </c>
      <c r="AB269" s="2" t="str">
        <f t="shared" si="103"/>
        <v>-</v>
      </c>
      <c r="AC269" s="2" t="str">
        <f t="shared" si="104"/>
        <v>-</v>
      </c>
    </row>
    <row r="270" spans="1:29" ht="144.19999999999999" customHeight="1" x14ac:dyDescent="0.25">
      <c r="A270" s="2"/>
      <c r="B270" s="2" t="str">
        <f t="shared" si="84"/>
        <v>MAGGY 8630-Pink</v>
      </c>
      <c r="C270" s="2" t="str">
        <f>SUBSTITUTE(TRIM(D270&amp;_xlfn.XLOOKUP(F270,Colors!A:A,Colors!C:C,"ERROR",0))," ","")</f>
        <v>MAGGY8630ROSE</v>
      </c>
      <c r="D270" s="2" t="s">
        <v>131</v>
      </c>
      <c r="E270" s="2" t="s">
        <v>132</v>
      </c>
      <c r="F270" s="2" t="s">
        <v>206</v>
      </c>
      <c r="G270" s="14">
        <f>_xlfn.XLOOKUP(D270,Prices!A:A,Prices!C:C,"-")</f>
        <v>12.9</v>
      </c>
      <c r="H270" s="14">
        <f>_xlfn.XLOOKUP(D270,Prices!A:A,Prices!D:D,"-")</f>
        <v>32.9</v>
      </c>
      <c r="I270" s="2" t="s">
        <v>44</v>
      </c>
      <c r="J270" s="2" t="str">
        <f t="shared" si="85"/>
        <v/>
      </c>
      <c r="K270" s="2" t="str">
        <f t="shared" si="86"/>
        <v>-</v>
      </c>
      <c r="L270" s="2" t="str">
        <f t="shared" si="87"/>
        <v>-</v>
      </c>
      <c r="M270" s="2" t="str">
        <f t="shared" si="88"/>
        <v>-</v>
      </c>
      <c r="N270" s="2" t="str">
        <f t="shared" si="89"/>
        <v>-</v>
      </c>
      <c r="O270" s="2" t="str">
        <f t="shared" si="90"/>
        <v>-</v>
      </c>
      <c r="P270" s="2" t="str">
        <f t="shared" si="91"/>
        <v>-</v>
      </c>
      <c r="Q270" s="2" t="str">
        <f t="shared" si="92"/>
        <v>-</v>
      </c>
      <c r="R270" s="2" t="str">
        <f t="shared" si="93"/>
        <v>-</v>
      </c>
      <c r="S270" s="2" t="str">
        <f t="shared" si="94"/>
        <v>-</v>
      </c>
      <c r="T270" s="2" t="str">
        <f t="shared" si="95"/>
        <v>-</v>
      </c>
      <c r="U270" s="2" t="str">
        <f t="shared" si="96"/>
        <v>-</v>
      </c>
      <c r="V270" s="2" t="str">
        <f t="shared" si="97"/>
        <v>-</v>
      </c>
      <c r="W270" s="2" t="str">
        <f t="shared" si="98"/>
        <v>-</v>
      </c>
      <c r="X270" s="2" t="str">
        <f t="shared" si="99"/>
        <v>-</v>
      </c>
      <c r="Y270" s="2" t="str">
        <f t="shared" si="100"/>
        <v>-</v>
      </c>
      <c r="Z270" s="2" t="str">
        <f t="shared" si="101"/>
        <v>-</v>
      </c>
      <c r="AA270" s="2" t="str">
        <f t="shared" si="102"/>
        <v>-</v>
      </c>
      <c r="AB270" s="2" t="str">
        <f t="shared" si="103"/>
        <v>-</v>
      </c>
      <c r="AC270" s="2" t="str">
        <f t="shared" si="104"/>
        <v>-</v>
      </c>
    </row>
    <row r="271" spans="1:29" ht="144.19999999999999" customHeight="1" x14ac:dyDescent="0.25">
      <c r="A271" s="2"/>
      <c r="B271" s="2" t="str">
        <f t="shared" si="84"/>
        <v>MAGGY 8630-Coral</v>
      </c>
      <c r="C271" s="2" t="str">
        <f>SUBSTITUTE(TRIM(D271&amp;_xlfn.XLOOKUP(F271,Colors!A:A,Colors!C:C,"ERROR",0))," ","")</f>
        <v>MAGGY8630CORAIL</v>
      </c>
      <c r="D271" s="2" t="s">
        <v>131</v>
      </c>
      <c r="E271" s="2" t="s">
        <v>132</v>
      </c>
      <c r="F271" s="2" t="s">
        <v>217</v>
      </c>
      <c r="G271" s="14">
        <f>_xlfn.XLOOKUP(D271,Prices!A:A,Prices!C:C,"-")</f>
        <v>12.9</v>
      </c>
      <c r="H271" s="14">
        <f>_xlfn.XLOOKUP(D271,Prices!A:A,Prices!D:D,"-")</f>
        <v>32.9</v>
      </c>
      <c r="I271" s="2" t="s">
        <v>44</v>
      </c>
      <c r="J271" s="2" t="str">
        <f t="shared" si="85"/>
        <v/>
      </c>
      <c r="K271" s="2" t="str">
        <f t="shared" si="86"/>
        <v>-</v>
      </c>
      <c r="L271" s="2" t="str">
        <f t="shared" si="87"/>
        <v>-</v>
      </c>
      <c r="M271" s="2" t="str">
        <f t="shared" si="88"/>
        <v>-</v>
      </c>
      <c r="N271" s="2" t="str">
        <f t="shared" si="89"/>
        <v>-</v>
      </c>
      <c r="O271" s="2" t="str">
        <f t="shared" si="90"/>
        <v>-</v>
      </c>
      <c r="P271" s="2" t="str">
        <f t="shared" si="91"/>
        <v>-</v>
      </c>
      <c r="Q271" s="2" t="str">
        <f t="shared" si="92"/>
        <v>-</v>
      </c>
      <c r="R271" s="2" t="str">
        <f t="shared" si="93"/>
        <v>-</v>
      </c>
      <c r="S271" s="2" t="str">
        <f t="shared" si="94"/>
        <v>-</v>
      </c>
      <c r="T271" s="2" t="str">
        <f t="shared" si="95"/>
        <v>-</v>
      </c>
      <c r="U271" s="2" t="str">
        <f t="shared" si="96"/>
        <v>-</v>
      </c>
      <c r="V271" s="2" t="str">
        <f t="shared" si="97"/>
        <v>-</v>
      </c>
      <c r="W271" s="2" t="str">
        <f t="shared" si="98"/>
        <v>-</v>
      </c>
      <c r="X271" s="2" t="str">
        <f t="shared" si="99"/>
        <v>-</v>
      </c>
      <c r="Y271" s="2" t="str">
        <f t="shared" si="100"/>
        <v>-</v>
      </c>
      <c r="Z271" s="2" t="str">
        <f t="shared" si="101"/>
        <v>-</v>
      </c>
      <c r="AA271" s="2" t="str">
        <f t="shared" si="102"/>
        <v>-</v>
      </c>
      <c r="AB271" s="2" t="str">
        <f t="shared" si="103"/>
        <v>-</v>
      </c>
      <c r="AC271" s="2" t="str">
        <f t="shared" si="104"/>
        <v>-</v>
      </c>
    </row>
    <row r="272" spans="1:29" ht="144" customHeight="1" x14ac:dyDescent="0.25">
      <c r="A272" s="2"/>
      <c r="B272" s="2" t="str">
        <f t="shared" si="84"/>
        <v>MAGGY 8630-Orange</v>
      </c>
      <c r="C272" s="2" t="str">
        <f>SUBSTITUTE(TRIM(D272&amp;_xlfn.XLOOKUP(F272,Colors!A:A,Colors!C:C,"ERROR",0))," ","")</f>
        <v>MAGGY8630ORANGE</v>
      </c>
      <c r="D272" s="2" t="s">
        <v>131</v>
      </c>
      <c r="E272" s="2" t="s">
        <v>132</v>
      </c>
      <c r="F272" s="2" t="s">
        <v>218</v>
      </c>
      <c r="G272" s="14">
        <f>_xlfn.XLOOKUP(D272,Prices!A:A,Prices!C:C,"-")</f>
        <v>12.9</v>
      </c>
      <c r="H272" s="14">
        <f>_xlfn.XLOOKUP(D272,Prices!A:A,Prices!D:D,"-")</f>
        <v>32.9</v>
      </c>
      <c r="I272" s="2" t="s">
        <v>44</v>
      </c>
      <c r="J272" s="2" t="str">
        <f t="shared" si="85"/>
        <v/>
      </c>
      <c r="K272" s="2" t="str">
        <f t="shared" si="86"/>
        <v>-</v>
      </c>
      <c r="L272" s="2" t="str">
        <f t="shared" si="87"/>
        <v>-</v>
      </c>
      <c r="M272" s="2" t="str">
        <f t="shared" si="88"/>
        <v>-</v>
      </c>
      <c r="N272" s="2" t="str">
        <f t="shared" si="89"/>
        <v>-</v>
      </c>
      <c r="O272" s="2" t="str">
        <f t="shared" si="90"/>
        <v>-</v>
      </c>
      <c r="P272" s="2" t="str">
        <f t="shared" si="91"/>
        <v>-</v>
      </c>
      <c r="Q272" s="2" t="str">
        <f t="shared" si="92"/>
        <v>-</v>
      </c>
      <c r="R272" s="2" t="str">
        <f t="shared" si="93"/>
        <v>-</v>
      </c>
      <c r="S272" s="2" t="str">
        <f t="shared" si="94"/>
        <v>-</v>
      </c>
      <c r="T272" s="2" t="str">
        <f t="shared" si="95"/>
        <v>-</v>
      </c>
      <c r="U272" s="2" t="str">
        <f t="shared" si="96"/>
        <v>-</v>
      </c>
      <c r="V272" s="2" t="str">
        <f t="shared" si="97"/>
        <v>-</v>
      </c>
      <c r="W272" s="2" t="str">
        <f t="shared" si="98"/>
        <v>-</v>
      </c>
      <c r="X272" s="2" t="str">
        <f t="shared" si="99"/>
        <v>-</v>
      </c>
      <c r="Y272" s="2" t="str">
        <f t="shared" si="100"/>
        <v>-</v>
      </c>
      <c r="Z272" s="2" t="str">
        <f t="shared" si="101"/>
        <v>-</v>
      </c>
      <c r="AA272" s="2" t="str">
        <f t="shared" si="102"/>
        <v>-</v>
      </c>
      <c r="AB272" s="2" t="str">
        <f t="shared" si="103"/>
        <v>-</v>
      </c>
      <c r="AC272" s="2" t="str">
        <f t="shared" si="104"/>
        <v>-</v>
      </c>
    </row>
    <row r="273" spans="1:29" ht="144" customHeight="1" x14ac:dyDescent="0.25">
      <c r="A273" s="2"/>
      <c r="B273" s="2" t="str">
        <f t="shared" si="84"/>
        <v>MAGGY 8630-Beige</v>
      </c>
      <c r="C273" s="2" t="str">
        <f>SUBSTITUTE(TRIM(D273&amp;_xlfn.XLOOKUP(F273,Colors!A:A,Colors!C:C,"ERROR",0))," ","")</f>
        <v>MAGGY8630BEIGE</v>
      </c>
      <c r="D273" s="2" t="s">
        <v>131</v>
      </c>
      <c r="E273" s="2" t="s">
        <v>132</v>
      </c>
      <c r="F273" s="2" t="s">
        <v>202</v>
      </c>
      <c r="G273" s="14">
        <f>_xlfn.XLOOKUP(D273,Prices!A:A,Prices!C:C,"-")</f>
        <v>12.9</v>
      </c>
      <c r="H273" s="14">
        <f>_xlfn.XLOOKUP(D273,Prices!A:A,Prices!D:D,"-")</f>
        <v>32.9</v>
      </c>
      <c r="I273" s="2" t="s">
        <v>44</v>
      </c>
      <c r="J273" s="2" t="str">
        <f t="shared" si="85"/>
        <v/>
      </c>
      <c r="K273" s="2" t="str">
        <f t="shared" si="86"/>
        <v>-</v>
      </c>
      <c r="L273" s="2" t="str">
        <f t="shared" si="87"/>
        <v>-</v>
      </c>
      <c r="M273" s="2" t="str">
        <f t="shared" si="88"/>
        <v>-</v>
      </c>
      <c r="N273" s="2" t="str">
        <f t="shared" si="89"/>
        <v>-</v>
      </c>
      <c r="O273" s="2" t="str">
        <f t="shared" si="90"/>
        <v>-</v>
      </c>
      <c r="P273" s="2" t="str">
        <f t="shared" si="91"/>
        <v>-</v>
      </c>
      <c r="Q273" s="2" t="str">
        <f t="shared" si="92"/>
        <v>-</v>
      </c>
      <c r="R273" s="2" t="str">
        <f t="shared" si="93"/>
        <v>-</v>
      </c>
      <c r="S273" s="2" t="str">
        <f t="shared" si="94"/>
        <v>-</v>
      </c>
      <c r="T273" s="2" t="str">
        <f t="shared" si="95"/>
        <v>-</v>
      </c>
      <c r="U273" s="2" t="str">
        <f t="shared" si="96"/>
        <v>-</v>
      </c>
      <c r="V273" s="2" t="str">
        <f t="shared" si="97"/>
        <v>-</v>
      </c>
      <c r="W273" s="2" t="str">
        <f t="shared" si="98"/>
        <v>-</v>
      </c>
      <c r="X273" s="2" t="str">
        <f t="shared" si="99"/>
        <v>-</v>
      </c>
      <c r="Y273" s="2" t="str">
        <f t="shared" si="100"/>
        <v>-</v>
      </c>
      <c r="Z273" s="2" t="str">
        <f t="shared" si="101"/>
        <v>-</v>
      </c>
      <c r="AA273" s="2" t="str">
        <f t="shared" si="102"/>
        <v>-</v>
      </c>
      <c r="AB273" s="2" t="str">
        <f t="shared" si="103"/>
        <v>-</v>
      </c>
      <c r="AC273" s="2" t="str">
        <f t="shared" si="104"/>
        <v>-</v>
      </c>
    </row>
    <row r="274" spans="1:29" ht="144" customHeight="1" x14ac:dyDescent="0.25">
      <c r="A274" s="2"/>
      <c r="B274" s="2" t="str">
        <f t="shared" si="84"/>
        <v>MAGGY 8630-Mustard</v>
      </c>
      <c r="C274" s="2" t="str">
        <f>SUBSTITUTE(TRIM(D274&amp;_xlfn.XLOOKUP(F274,Colors!A:A,Colors!C:C,"ERROR",0))," ","")</f>
        <v>MAGGY8630MOUTARDE</v>
      </c>
      <c r="D274" s="2" t="s">
        <v>131</v>
      </c>
      <c r="E274" s="2" t="s">
        <v>132</v>
      </c>
      <c r="F274" s="2" t="s">
        <v>199</v>
      </c>
      <c r="G274" s="14">
        <f>_xlfn.XLOOKUP(D274,Prices!A:A,Prices!C:C,"-")</f>
        <v>12.9</v>
      </c>
      <c r="H274" s="14">
        <f>_xlfn.XLOOKUP(D274,Prices!A:A,Prices!D:D,"-")</f>
        <v>32.9</v>
      </c>
      <c r="I274" s="2" t="s">
        <v>44</v>
      </c>
      <c r="J274" s="2" t="str">
        <f t="shared" si="85"/>
        <v/>
      </c>
      <c r="K274" s="2" t="str">
        <f t="shared" si="86"/>
        <v>-</v>
      </c>
      <c r="L274" s="2" t="str">
        <f t="shared" si="87"/>
        <v>-</v>
      </c>
      <c r="M274" s="2" t="str">
        <f t="shared" si="88"/>
        <v>-</v>
      </c>
      <c r="N274" s="2" t="str">
        <f t="shared" si="89"/>
        <v>-</v>
      </c>
      <c r="O274" s="2" t="str">
        <f t="shared" si="90"/>
        <v>-</v>
      </c>
      <c r="P274" s="2" t="str">
        <f t="shared" si="91"/>
        <v>-</v>
      </c>
      <c r="Q274" s="2" t="str">
        <f t="shared" si="92"/>
        <v>-</v>
      </c>
      <c r="R274" s="2" t="str">
        <f t="shared" si="93"/>
        <v>-</v>
      </c>
      <c r="S274" s="2" t="str">
        <f t="shared" si="94"/>
        <v>-</v>
      </c>
      <c r="T274" s="2" t="str">
        <f t="shared" si="95"/>
        <v>-</v>
      </c>
      <c r="U274" s="2" t="str">
        <f t="shared" si="96"/>
        <v>-</v>
      </c>
      <c r="V274" s="2" t="str">
        <f t="shared" si="97"/>
        <v>-</v>
      </c>
      <c r="W274" s="2" t="str">
        <f t="shared" si="98"/>
        <v>-</v>
      </c>
      <c r="X274" s="2" t="str">
        <f t="shared" si="99"/>
        <v>-</v>
      </c>
      <c r="Y274" s="2" t="str">
        <f t="shared" si="100"/>
        <v>-</v>
      </c>
      <c r="Z274" s="2" t="str">
        <f t="shared" si="101"/>
        <v>-</v>
      </c>
      <c r="AA274" s="2" t="str">
        <f t="shared" si="102"/>
        <v>-</v>
      </c>
      <c r="AB274" s="2" t="str">
        <f t="shared" si="103"/>
        <v>-</v>
      </c>
      <c r="AC274" s="2" t="str">
        <f t="shared" si="104"/>
        <v>-</v>
      </c>
    </row>
    <row r="275" spans="1:29" ht="144" customHeight="1" x14ac:dyDescent="0.25">
      <c r="A275" s="2"/>
      <c r="B275" s="2" t="str">
        <f t="shared" si="84"/>
        <v>MAGGY 8630-Light Green</v>
      </c>
      <c r="C275" s="2" t="str">
        <f>SUBSTITUTE(TRIM(D275&amp;_xlfn.XLOOKUP(F275,Colors!A:A,Colors!C:C,"ERROR",0))," ","")</f>
        <v>MAGGY8630VERTCLAIR</v>
      </c>
      <c r="D275" s="2" t="s">
        <v>131</v>
      </c>
      <c r="E275" s="2" t="s">
        <v>132</v>
      </c>
      <c r="F275" s="2" t="s">
        <v>219</v>
      </c>
      <c r="G275" s="14">
        <f>_xlfn.XLOOKUP(D275,Prices!A:A,Prices!C:C,"-")</f>
        <v>12.9</v>
      </c>
      <c r="H275" s="14">
        <f>_xlfn.XLOOKUP(D275,Prices!A:A,Prices!D:D,"-")</f>
        <v>32.9</v>
      </c>
      <c r="I275" s="2" t="s">
        <v>44</v>
      </c>
      <c r="J275" s="2" t="str">
        <f t="shared" si="85"/>
        <v/>
      </c>
      <c r="K275" s="2" t="str">
        <f t="shared" si="86"/>
        <v>-</v>
      </c>
      <c r="L275" s="2" t="str">
        <f t="shared" si="87"/>
        <v>-</v>
      </c>
      <c r="M275" s="2" t="str">
        <f t="shared" si="88"/>
        <v>-</v>
      </c>
      <c r="N275" s="2" t="str">
        <f t="shared" si="89"/>
        <v>-</v>
      </c>
      <c r="O275" s="2" t="str">
        <f t="shared" si="90"/>
        <v>-</v>
      </c>
      <c r="P275" s="2" t="str">
        <f t="shared" si="91"/>
        <v>-</v>
      </c>
      <c r="Q275" s="2" t="str">
        <f t="shared" si="92"/>
        <v>-</v>
      </c>
      <c r="R275" s="2" t="str">
        <f t="shared" si="93"/>
        <v>-</v>
      </c>
      <c r="S275" s="2" t="str">
        <f t="shared" si="94"/>
        <v>-</v>
      </c>
      <c r="T275" s="2" t="str">
        <f t="shared" si="95"/>
        <v>-</v>
      </c>
      <c r="U275" s="2" t="str">
        <f t="shared" si="96"/>
        <v>-</v>
      </c>
      <c r="V275" s="2" t="str">
        <f t="shared" si="97"/>
        <v>-</v>
      </c>
      <c r="W275" s="2" t="str">
        <f t="shared" si="98"/>
        <v>-</v>
      </c>
      <c r="X275" s="2" t="str">
        <f t="shared" si="99"/>
        <v>-</v>
      </c>
      <c r="Y275" s="2" t="str">
        <f t="shared" si="100"/>
        <v>-</v>
      </c>
      <c r="Z275" s="2" t="str">
        <f t="shared" si="101"/>
        <v>-</v>
      </c>
      <c r="AA275" s="2" t="str">
        <f t="shared" si="102"/>
        <v>-</v>
      </c>
      <c r="AB275" s="2" t="str">
        <f t="shared" si="103"/>
        <v>-</v>
      </c>
      <c r="AC275" s="2" t="str">
        <f t="shared" si="104"/>
        <v>-</v>
      </c>
    </row>
    <row r="276" spans="1:29" ht="144" customHeight="1" x14ac:dyDescent="0.25">
      <c r="A276" s="2"/>
      <c r="B276" s="2" t="str">
        <f t="shared" si="84"/>
        <v>MAGGY 8630-Green</v>
      </c>
      <c r="C276" s="2" t="str">
        <f>SUBSTITUTE(TRIM(D276&amp;_xlfn.XLOOKUP(F276,Colors!A:A,Colors!C:C,"ERROR",0))," ","")</f>
        <v>MAGGY8630VERT</v>
      </c>
      <c r="D276" s="2" t="s">
        <v>131</v>
      </c>
      <c r="E276" s="2" t="s">
        <v>132</v>
      </c>
      <c r="F276" s="2" t="s">
        <v>215</v>
      </c>
      <c r="G276" s="14">
        <f>_xlfn.XLOOKUP(D276,Prices!A:A,Prices!C:C,"-")</f>
        <v>12.9</v>
      </c>
      <c r="H276" s="14">
        <f>_xlfn.XLOOKUP(D276,Prices!A:A,Prices!D:D,"-")</f>
        <v>32.9</v>
      </c>
      <c r="I276" s="2" t="s">
        <v>44</v>
      </c>
      <c r="J276" s="2" t="str">
        <f t="shared" si="85"/>
        <v/>
      </c>
      <c r="K276" s="2" t="str">
        <f t="shared" si="86"/>
        <v>-</v>
      </c>
      <c r="L276" s="2" t="str">
        <f t="shared" si="87"/>
        <v>-</v>
      </c>
      <c r="M276" s="2" t="str">
        <f t="shared" si="88"/>
        <v>-</v>
      </c>
      <c r="N276" s="2" t="str">
        <f t="shared" si="89"/>
        <v>-</v>
      </c>
      <c r="O276" s="2" t="str">
        <f t="shared" si="90"/>
        <v>-</v>
      </c>
      <c r="P276" s="2" t="str">
        <f t="shared" si="91"/>
        <v>-</v>
      </c>
      <c r="Q276" s="2" t="str">
        <f t="shared" si="92"/>
        <v>-</v>
      </c>
      <c r="R276" s="2" t="str">
        <f t="shared" si="93"/>
        <v>-</v>
      </c>
      <c r="S276" s="2" t="str">
        <f t="shared" si="94"/>
        <v>-</v>
      </c>
      <c r="T276" s="2" t="str">
        <f t="shared" si="95"/>
        <v>-</v>
      </c>
      <c r="U276" s="2" t="str">
        <f t="shared" si="96"/>
        <v>-</v>
      </c>
      <c r="V276" s="2" t="str">
        <f t="shared" si="97"/>
        <v>-</v>
      </c>
      <c r="W276" s="2" t="str">
        <f t="shared" si="98"/>
        <v>-</v>
      </c>
      <c r="X276" s="2" t="str">
        <f t="shared" si="99"/>
        <v>-</v>
      </c>
      <c r="Y276" s="2" t="str">
        <f t="shared" si="100"/>
        <v>-</v>
      </c>
      <c r="Z276" s="2" t="str">
        <f t="shared" si="101"/>
        <v>-</v>
      </c>
      <c r="AA276" s="2" t="str">
        <f t="shared" si="102"/>
        <v>-</v>
      </c>
      <c r="AB276" s="2" t="str">
        <f t="shared" si="103"/>
        <v>-</v>
      </c>
      <c r="AC276" s="2" t="str">
        <f t="shared" si="104"/>
        <v>-</v>
      </c>
    </row>
    <row r="277" spans="1:29" ht="144" customHeight="1" x14ac:dyDescent="0.25">
      <c r="A277" s="2"/>
      <c r="B277" s="2" t="str">
        <f t="shared" si="84"/>
        <v>MAGGY 8630-Black</v>
      </c>
      <c r="C277" s="2" t="str">
        <f>SUBSTITUTE(TRIM(D277&amp;_xlfn.XLOOKUP(F277,Colors!A:A,Colors!C:C,"ERROR",0))," ","")</f>
        <v>MAGGY8630NOIR</v>
      </c>
      <c r="D277" s="2" t="s">
        <v>131</v>
      </c>
      <c r="E277" s="2" t="s">
        <v>132</v>
      </c>
      <c r="F277" s="2" t="s">
        <v>105</v>
      </c>
      <c r="G277" s="14">
        <f>_xlfn.XLOOKUP(D277,Prices!A:A,Prices!C:C,"-")</f>
        <v>12.9</v>
      </c>
      <c r="H277" s="14">
        <f>_xlfn.XLOOKUP(D277,Prices!A:A,Prices!D:D,"-")</f>
        <v>32.9</v>
      </c>
      <c r="I277" s="2" t="s">
        <v>44</v>
      </c>
      <c r="J277" s="2" t="str">
        <f t="shared" si="85"/>
        <v/>
      </c>
      <c r="K277" s="2" t="str">
        <f t="shared" si="86"/>
        <v>-</v>
      </c>
      <c r="L277" s="2" t="str">
        <f t="shared" si="87"/>
        <v>-</v>
      </c>
      <c r="M277" s="2" t="str">
        <f t="shared" si="88"/>
        <v>-</v>
      </c>
      <c r="N277" s="2" t="str">
        <f t="shared" si="89"/>
        <v>-</v>
      </c>
      <c r="O277" s="2" t="str">
        <f t="shared" si="90"/>
        <v>-</v>
      </c>
      <c r="P277" s="2" t="str">
        <f t="shared" si="91"/>
        <v>-</v>
      </c>
      <c r="Q277" s="2" t="str">
        <f t="shared" si="92"/>
        <v>-</v>
      </c>
      <c r="R277" s="2" t="str">
        <f t="shared" si="93"/>
        <v>-</v>
      </c>
      <c r="S277" s="2" t="str">
        <f t="shared" si="94"/>
        <v>-</v>
      </c>
      <c r="T277" s="2" t="str">
        <f t="shared" si="95"/>
        <v>-</v>
      </c>
      <c r="U277" s="2" t="str">
        <f t="shared" si="96"/>
        <v>-</v>
      </c>
      <c r="V277" s="2" t="str">
        <f t="shared" si="97"/>
        <v>-</v>
      </c>
      <c r="W277" s="2" t="str">
        <f t="shared" si="98"/>
        <v>-</v>
      </c>
      <c r="X277" s="2" t="str">
        <f t="shared" si="99"/>
        <v>-</v>
      </c>
      <c r="Y277" s="2" t="str">
        <f t="shared" si="100"/>
        <v>-</v>
      </c>
      <c r="Z277" s="2" t="str">
        <f t="shared" si="101"/>
        <v>-</v>
      </c>
      <c r="AA277" s="2" t="str">
        <f t="shared" si="102"/>
        <v>-</v>
      </c>
      <c r="AB277" s="2" t="str">
        <f t="shared" si="103"/>
        <v>-</v>
      </c>
      <c r="AC277" s="2" t="str">
        <f t="shared" si="104"/>
        <v>-</v>
      </c>
    </row>
    <row r="278" spans="1:29" ht="144" customHeight="1" x14ac:dyDescent="0.25">
      <c r="A278" s="2"/>
      <c r="B278" s="2" t="str">
        <f t="shared" si="84"/>
        <v>MAGGY 8631-Light Blue</v>
      </c>
      <c r="C278" s="2" t="str">
        <f>SUBSTITUTE(TRIM(D278&amp;_xlfn.XLOOKUP(F278,Colors!A:A,Colors!C:C,"ERROR",0))," ","")</f>
        <v>MAGGY8631BLEUCLAIR</v>
      </c>
      <c r="D278" s="2" t="s">
        <v>133</v>
      </c>
      <c r="E278" s="2" t="s">
        <v>132</v>
      </c>
      <c r="F278" s="2" t="s">
        <v>233</v>
      </c>
      <c r="G278" s="14">
        <f>_xlfn.XLOOKUP(D278,Prices!A:A,Prices!C:C,"-")</f>
        <v>11.9</v>
      </c>
      <c r="H278" s="14">
        <f>_xlfn.XLOOKUP(D278,Prices!A:A,Prices!D:D,"-")</f>
        <v>29.9</v>
      </c>
      <c r="I278" s="2" t="s">
        <v>44</v>
      </c>
      <c r="J278" s="2" t="str">
        <f t="shared" si="85"/>
        <v/>
      </c>
      <c r="K278" s="2" t="str">
        <f t="shared" si="86"/>
        <v>-</v>
      </c>
      <c r="L278" s="2" t="str">
        <f t="shared" si="87"/>
        <v>-</v>
      </c>
      <c r="M278" s="2" t="str">
        <f t="shared" si="88"/>
        <v>-</v>
      </c>
      <c r="N278" s="2" t="str">
        <f t="shared" si="89"/>
        <v>-</v>
      </c>
      <c r="O278" s="2" t="str">
        <f t="shared" si="90"/>
        <v>-</v>
      </c>
      <c r="P278" s="2" t="str">
        <f t="shared" si="91"/>
        <v>-</v>
      </c>
      <c r="Q278" s="2" t="str">
        <f t="shared" si="92"/>
        <v>-</v>
      </c>
      <c r="R278" s="2" t="str">
        <f t="shared" si="93"/>
        <v>-</v>
      </c>
      <c r="S278" s="2" t="str">
        <f t="shared" si="94"/>
        <v>-</v>
      </c>
      <c r="T278" s="2" t="str">
        <f t="shared" si="95"/>
        <v>-</v>
      </c>
      <c r="U278" s="2" t="str">
        <f t="shared" si="96"/>
        <v>-</v>
      </c>
      <c r="V278" s="2" t="str">
        <f t="shared" si="97"/>
        <v>-</v>
      </c>
      <c r="W278" s="2" t="str">
        <f t="shared" si="98"/>
        <v>-</v>
      </c>
      <c r="X278" s="2" t="str">
        <f t="shared" si="99"/>
        <v>-</v>
      </c>
      <c r="Y278" s="2" t="str">
        <f t="shared" si="100"/>
        <v>-</v>
      </c>
      <c r="Z278" s="2" t="str">
        <f t="shared" si="101"/>
        <v>-</v>
      </c>
      <c r="AA278" s="2" t="str">
        <f t="shared" si="102"/>
        <v>-</v>
      </c>
      <c r="AB278" s="2" t="str">
        <f t="shared" si="103"/>
        <v>-</v>
      </c>
      <c r="AC278" s="2" t="str">
        <f t="shared" si="104"/>
        <v>-</v>
      </c>
    </row>
    <row r="279" spans="1:29" ht="144" customHeight="1" x14ac:dyDescent="0.25">
      <c r="A279" s="2"/>
      <c r="B279" s="2" t="str">
        <f t="shared" si="84"/>
        <v>MAGGY 8631-White</v>
      </c>
      <c r="C279" s="2" t="str">
        <f>SUBSTITUTE(TRIM(D279&amp;_xlfn.XLOOKUP(F279,Colors!A:A,Colors!C:C,"ERROR",0))," ","")</f>
        <v>MAGGY8631ECRU</v>
      </c>
      <c r="D279" s="2" t="s">
        <v>133</v>
      </c>
      <c r="E279" s="2" t="s">
        <v>132</v>
      </c>
      <c r="F279" s="2" t="s">
        <v>201</v>
      </c>
      <c r="G279" s="14">
        <f>_xlfn.XLOOKUP(D279,Prices!A:A,Prices!C:C,"-")</f>
        <v>11.9</v>
      </c>
      <c r="H279" s="14">
        <f>_xlfn.XLOOKUP(D279,Prices!A:A,Prices!D:D,"-")</f>
        <v>29.9</v>
      </c>
      <c r="I279" s="2" t="s">
        <v>44</v>
      </c>
      <c r="J279" s="2" t="str">
        <f t="shared" si="85"/>
        <v/>
      </c>
      <c r="K279" s="2" t="str">
        <f t="shared" si="86"/>
        <v>-</v>
      </c>
      <c r="L279" s="2" t="str">
        <f t="shared" si="87"/>
        <v>-</v>
      </c>
      <c r="M279" s="2" t="str">
        <f t="shared" si="88"/>
        <v>-</v>
      </c>
      <c r="N279" s="2" t="str">
        <f t="shared" si="89"/>
        <v>-</v>
      </c>
      <c r="O279" s="2" t="str">
        <f t="shared" si="90"/>
        <v>-</v>
      </c>
      <c r="P279" s="2" t="str">
        <f t="shared" si="91"/>
        <v>-</v>
      </c>
      <c r="Q279" s="2" t="str">
        <f t="shared" si="92"/>
        <v>-</v>
      </c>
      <c r="R279" s="2" t="str">
        <f t="shared" si="93"/>
        <v>-</v>
      </c>
      <c r="S279" s="2" t="str">
        <f t="shared" si="94"/>
        <v>-</v>
      </c>
      <c r="T279" s="2" t="str">
        <f t="shared" si="95"/>
        <v>-</v>
      </c>
      <c r="U279" s="2" t="str">
        <f t="shared" si="96"/>
        <v>-</v>
      </c>
      <c r="V279" s="2" t="str">
        <f t="shared" si="97"/>
        <v>-</v>
      </c>
      <c r="W279" s="2" t="str">
        <f t="shared" si="98"/>
        <v>-</v>
      </c>
      <c r="X279" s="2" t="str">
        <f t="shared" si="99"/>
        <v>-</v>
      </c>
      <c r="Y279" s="2" t="str">
        <f t="shared" si="100"/>
        <v>-</v>
      </c>
      <c r="Z279" s="2" t="str">
        <f t="shared" si="101"/>
        <v>-</v>
      </c>
      <c r="AA279" s="2" t="str">
        <f t="shared" si="102"/>
        <v>-</v>
      </c>
      <c r="AB279" s="2" t="str">
        <f t="shared" si="103"/>
        <v>-</v>
      </c>
      <c r="AC279" s="2" t="str">
        <f t="shared" si="104"/>
        <v>-</v>
      </c>
    </row>
    <row r="280" spans="1:29" ht="144" customHeight="1" x14ac:dyDescent="0.25">
      <c r="A280" s="2"/>
      <c r="B280" s="2" t="str">
        <f t="shared" si="84"/>
        <v>MAGGY 8631-Pink</v>
      </c>
      <c r="C280" s="2" t="str">
        <f>SUBSTITUTE(TRIM(D280&amp;_xlfn.XLOOKUP(F280,Colors!A:A,Colors!C:C,"ERROR",0))," ","")</f>
        <v>MAGGY8631ROSE</v>
      </c>
      <c r="D280" s="2" t="s">
        <v>133</v>
      </c>
      <c r="E280" s="2" t="s">
        <v>132</v>
      </c>
      <c r="F280" s="2" t="s">
        <v>206</v>
      </c>
      <c r="G280" s="14">
        <f>_xlfn.XLOOKUP(D280,Prices!A:A,Prices!C:C,"-")</f>
        <v>11.9</v>
      </c>
      <c r="H280" s="14">
        <f>_xlfn.XLOOKUP(D280,Prices!A:A,Prices!D:D,"-")</f>
        <v>29.9</v>
      </c>
      <c r="I280" s="2" t="s">
        <v>44</v>
      </c>
      <c r="J280" s="2" t="str">
        <f t="shared" si="85"/>
        <v/>
      </c>
      <c r="K280" s="2" t="str">
        <f t="shared" si="86"/>
        <v>-</v>
      </c>
      <c r="L280" s="2" t="str">
        <f t="shared" si="87"/>
        <v>-</v>
      </c>
      <c r="M280" s="2" t="str">
        <f t="shared" si="88"/>
        <v>-</v>
      </c>
      <c r="N280" s="2" t="str">
        <f t="shared" si="89"/>
        <v>-</v>
      </c>
      <c r="O280" s="2" t="str">
        <f t="shared" si="90"/>
        <v>-</v>
      </c>
      <c r="P280" s="2" t="str">
        <f t="shared" si="91"/>
        <v>-</v>
      </c>
      <c r="Q280" s="2" t="str">
        <f t="shared" si="92"/>
        <v>-</v>
      </c>
      <c r="R280" s="2" t="str">
        <f t="shared" si="93"/>
        <v>-</v>
      </c>
      <c r="S280" s="2" t="str">
        <f t="shared" si="94"/>
        <v>-</v>
      </c>
      <c r="T280" s="2" t="str">
        <f t="shared" si="95"/>
        <v>-</v>
      </c>
      <c r="U280" s="2" t="str">
        <f t="shared" si="96"/>
        <v>-</v>
      </c>
      <c r="V280" s="2" t="str">
        <f t="shared" si="97"/>
        <v>-</v>
      </c>
      <c r="W280" s="2" t="str">
        <f t="shared" si="98"/>
        <v>-</v>
      </c>
      <c r="X280" s="2" t="str">
        <f t="shared" si="99"/>
        <v>-</v>
      </c>
      <c r="Y280" s="2" t="str">
        <f t="shared" si="100"/>
        <v>-</v>
      </c>
      <c r="Z280" s="2" t="str">
        <f t="shared" si="101"/>
        <v>-</v>
      </c>
      <c r="AA280" s="2" t="str">
        <f t="shared" si="102"/>
        <v>-</v>
      </c>
      <c r="AB280" s="2" t="str">
        <f t="shared" si="103"/>
        <v>-</v>
      </c>
      <c r="AC280" s="2" t="str">
        <f t="shared" si="104"/>
        <v>-</v>
      </c>
    </row>
    <row r="281" spans="1:29" ht="144" customHeight="1" x14ac:dyDescent="0.25">
      <c r="A281" s="2"/>
      <c r="B281" s="2" t="str">
        <f t="shared" si="84"/>
        <v>MAGGY 8631-Coral</v>
      </c>
      <c r="C281" s="2" t="str">
        <f>SUBSTITUTE(TRIM(D281&amp;_xlfn.XLOOKUP(F281,Colors!A:A,Colors!C:C,"ERROR",0))," ","")</f>
        <v>MAGGY8631CORAIL</v>
      </c>
      <c r="D281" s="2" t="s">
        <v>133</v>
      </c>
      <c r="E281" s="2" t="s">
        <v>132</v>
      </c>
      <c r="F281" s="2" t="s">
        <v>217</v>
      </c>
      <c r="G281" s="14">
        <f>_xlfn.XLOOKUP(D281,Prices!A:A,Prices!C:C,"-")</f>
        <v>11.9</v>
      </c>
      <c r="H281" s="14">
        <f>_xlfn.XLOOKUP(D281,Prices!A:A,Prices!D:D,"-")</f>
        <v>29.9</v>
      </c>
      <c r="I281" s="2" t="s">
        <v>44</v>
      </c>
      <c r="J281" s="2" t="str">
        <f t="shared" si="85"/>
        <v/>
      </c>
      <c r="K281" s="2" t="str">
        <f t="shared" si="86"/>
        <v>-</v>
      </c>
      <c r="L281" s="2" t="str">
        <f t="shared" si="87"/>
        <v>-</v>
      </c>
      <c r="M281" s="2" t="str">
        <f t="shared" si="88"/>
        <v>-</v>
      </c>
      <c r="N281" s="2" t="str">
        <f t="shared" si="89"/>
        <v>-</v>
      </c>
      <c r="O281" s="2" t="str">
        <f t="shared" si="90"/>
        <v>-</v>
      </c>
      <c r="P281" s="2" t="str">
        <f t="shared" si="91"/>
        <v>-</v>
      </c>
      <c r="Q281" s="2" t="str">
        <f t="shared" si="92"/>
        <v>-</v>
      </c>
      <c r="R281" s="2" t="str">
        <f t="shared" si="93"/>
        <v>-</v>
      </c>
      <c r="S281" s="2" t="str">
        <f t="shared" si="94"/>
        <v>-</v>
      </c>
      <c r="T281" s="2" t="str">
        <f t="shared" si="95"/>
        <v>-</v>
      </c>
      <c r="U281" s="2" t="str">
        <f t="shared" si="96"/>
        <v>-</v>
      </c>
      <c r="V281" s="2" t="str">
        <f t="shared" si="97"/>
        <v>-</v>
      </c>
      <c r="W281" s="2" t="str">
        <f t="shared" si="98"/>
        <v>-</v>
      </c>
      <c r="X281" s="2" t="str">
        <f t="shared" si="99"/>
        <v>-</v>
      </c>
      <c r="Y281" s="2" t="str">
        <f t="shared" si="100"/>
        <v>-</v>
      </c>
      <c r="Z281" s="2" t="str">
        <f t="shared" si="101"/>
        <v>-</v>
      </c>
      <c r="AA281" s="2" t="str">
        <f t="shared" si="102"/>
        <v>-</v>
      </c>
      <c r="AB281" s="2" t="str">
        <f t="shared" si="103"/>
        <v>-</v>
      </c>
      <c r="AC281" s="2" t="str">
        <f t="shared" si="104"/>
        <v>-</v>
      </c>
    </row>
    <row r="282" spans="1:29" ht="144" customHeight="1" x14ac:dyDescent="0.25">
      <c r="A282" s="2"/>
      <c r="B282" s="2" t="str">
        <f t="shared" si="84"/>
        <v>MAGGY 8631-Orange</v>
      </c>
      <c r="C282" s="2" t="str">
        <f>SUBSTITUTE(TRIM(D282&amp;_xlfn.XLOOKUP(F282,Colors!A:A,Colors!C:C,"ERROR",0))," ","")</f>
        <v>MAGGY8631ORANGE</v>
      </c>
      <c r="D282" s="2" t="s">
        <v>133</v>
      </c>
      <c r="E282" s="2" t="s">
        <v>132</v>
      </c>
      <c r="F282" s="2" t="s">
        <v>218</v>
      </c>
      <c r="G282" s="14">
        <f>_xlfn.XLOOKUP(D282,Prices!A:A,Prices!C:C,"-")</f>
        <v>11.9</v>
      </c>
      <c r="H282" s="14">
        <f>_xlfn.XLOOKUP(D282,Prices!A:A,Prices!D:D,"-")</f>
        <v>29.9</v>
      </c>
      <c r="I282" s="2" t="s">
        <v>44</v>
      </c>
      <c r="J282" s="2" t="str">
        <f t="shared" si="85"/>
        <v/>
      </c>
      <c r="K282" s="2" t="str">
        <f t="shared" si="86"/>
        <v>-</v>
      </c>
      <c r="L282" s="2" t="str">
        <f t="shared" si="87"/>
        <v>-</v>
      </c>
      <c r="M282" s="2" t="str">
        <f t="shared" si="88"/>
        <v>-</v>
      </c>
      <c r="N282" s="2" t="str">
        <f t="shared" si="89"/>
        <v>-</v>
      </c>
      <c r="O282" s="2" t="str">
        <f t="shared" si="90"/>
        <v>-</v>
      </c>
      <c r="P282" s="2" t="str">
        <f t="shared" si="91"/>
        <v>-</v>
      </c>
      <c r="Q282" s="2" t="str">
        <f t="shared" si="92"/>
        <v>-</v>
      </c>
      <c r="R282" s="2" t="str">
        <f t="shared" si="93"/>
        <v>-</v>
      </c>
      <c r="S282" s="2" t="str">
        <f t="shared" si="94"/>
        <v>-</v>
      </c>
      <c r="T282" s="2" t="str">
        <f t="shared" si="95"/>
        <v>-</v>
      </c>
      <c r="U282" s="2" t="str">
        <f t="shared" si="96"/>
        <v>-</v>
      </c>
      <c r="V282" s="2" t="str">
        <f t="shared" si="97"/>
        <v>-</v>
      </c>
      <c r="W282" s="2" t="str">
        <f t="shared" si="98"/>
        <v>-</v>
      </c>
      <c r="X282" s="2" t="str">
        <f t="shared" si="99"/>
        <v>-</v>
      </c>
      <c r="Y282" s="2" t="str">
        <f t="shared" si="100"/>
        <v>-</v>
      </c>
      <c r="Z282" s="2" t="str">
        <f t="shared" si="101"/>
        <v>-</v>
      </c>
      <c r="AA282" s="2" t="str">
        <f t="shared" si="102"/>
        <v>-</v>
      </c>
      <c r="AB282" s="2" t="str">
        <f t="shared" si="103"/>
        <v>-</v>
      </c>
      <c r="AC282" s="2" t="str">
        <f t="shared" si="104"/>
        <v>-</v>
      </c>
    </row>
    <row r="283" spans="1:29" ht="144" customHeight="1" x14ac:dyDescent="0.25">
      <c r="A283" s="2"/>
      <c r="B283" s="2" t="str">
        <f t="shared" si="84"/>
        <v>MAGGY 8631-Beige</v>
      </c>
      <c r="C283" s="2" t="str">
        <f>SUBSTITUTE(TRIM(D283&amp;_xlfn.XLOOKUP(F283,Colors!A:A,Colors!C:C,"ERROR",0))," ","")</f>
        <v>MAGGY8631BEIGE</v>
      </c>
      <c r="D283" s="2" t="s">
        <v>133</v>
      </c>
      <c r="E283" s="2" t="s">
        <v>132</v>
      </c>
      <c r="F283" s="2" t="s">
        <v>202</v>
      </c>
      <c r="G283" s="14">
        <f>_xlfn.XLOOKUP(D283,Prices!A:A,Prices!C:C,"-")</f>
        <v>11.9</v>
      </c>
      <c r="H283" s="14">
        <f>_xlfn.XLOOKUP(D283,Prices!A:A,Prices!D:D,"-")</f>
        <v>29.9</v>
      </c>
      <c r="I283" s="2" t="s">
        <v>44</v>
      </c>
      <c r="J283" s="2" t="str">
        <f t="shared" si="85"/>
        <v/>
      </c>
      <c r="K283" s="2" t="str">
        <f t="shared" si="86"/>
        <v>-</v>
      </c>
      <c r="L283" s="2" t="str">
        <f t="shared" si="87"/>
        <v>-</v>
      </c>
      <c r="M283" s="2" t="str">
        <f t="shared" si="88"/>
        <v>-</v>
      </c>
      <c r="N283" s="2" t="str">
        <f t="shared" si="89"/>
        <v>-</v>
      </c>
      <c r="O283" s="2" t="str">
        <f t="shared" si="90"/>
        <v>-</v>
      </c>
      <c r="P283" s="2" t="str">
        <f t="shared" si="91"/>
        <v>-</v>
      </c>
      <c r="Q283" s="2" t="str">
        <f t="shared" si="92"/>
        <v>-</v>
      </c>
      <c r="R283" s="2" t="str">
        <f t="shared" si="93"/>
        <v>-</v>
      </c>
      <c r="S283" s="2" t="str">
        <f t="shared" si="94"/>
        <v>-</v>
      </c>
      <c r="T283" s="2" t="str">
        <f t="shared" si="95"/>
        <v>-</v>
      </c>
      <c r="U283" s="2" t="str">
        <f t="shared" si="96"/>
        <v>-</v>
      </c>
      <c r="V283" s="2" t="str">
        <f t="shared" si="97"/>
        <v>-</v>
      </c>
      <c r="W283" s="2" t="str">
        <f t="shared" si="98"/>
        <v>-</v>
      </c>
      <c r="X283" s="2" t="str">
        <f t="shared" si="99"/>
        <v>-</v>
      </c>
      <c r="Y283" s="2" t="str">
        <f t="shared" si="100"/>
        <v>-</v>
      </c>
      <c r="Z283" s="2" t="str">
        <f t="shared" si="101"/>
        <v>-</v>
      </c>
      <c r="AA283" s="2" t="str">
        <f t="shared" si="102"/>
        <v>-</v>
      </c>
      <c r="AB283" s="2" t="str">
        <f t="shared" si="103"/>
        <v>-</v>
      </c>
      <c r="AC283" s="2" t="str">
        <f t="shared" si="104"/>
        <v>-</v>
      </c>
    </row>
    <row r="284" spans="1:29" ht="144" customHeight="1" x14ac:dyDescent="0.25">
      <c r="A284" s="2"/>
      <c r="B284" s="2" t="str">
        <f t="shared" si="84"/>
        <v>MAGGY 8631-Mustard</v>
      </c>
      <c r="C284" s="2" t="str">
        <f>SUBSTITUTE(TRIM(D284&amp;_xlfn.XLOOKUP(F284,Colors!A:A,Colors!C:C,"ERROR",0))," ","")</f>
        <v>MAGGY8631MOUTARDE</v>
      </c>
      <c r="D284" s="2" t="s">
        <v>133</v>
      </c>
      <c r="E284" s="2" t="s">
        <v>132</v>
      </c>
      <c r="F284" s="2" t="s">
        <v>199</v>
      </c>
      <c r="G284" s="14">
        <f>_xlfn.XLOOKUP(D284,Prices!A:A,Prices!C:C,"-")</f>
        <v>11.9</v>
      </c>
      <c r="H284" s="14">
        <f>_xlfn.XLOOKUP(D284,Prices!A:A,Prices!D:D,"-")</f>
        <v>29.9</v>
      </c>
      <c r="I284" s="2" t="s">
        <v>44</v>
      </c>
      <c r="J284" s="2" t="str">
        <f t="shared" si="85"/>
        <v/>
      </c>
      <c r="K284" s="2" t="str">
        <f t="shared" si="86"/>
        <v>-</v>
      </c>
      <c r="L284" s="2" t="str">
        <f t="shared" si="87"/>
        <v>-</v>
      </c>
      <c r="M284" s="2" t="str">
        <f t="shared" si="88"/>
        <v>-</v>
      </c>
      <c r="N284" s="2" t="str">
        <f t="shared" si="89"/>
        <v>-</v>
      </c>
      <c r="O284" s="2" t="str">
        <f t="shared" si="90"/>
        <v>-</v>
      </c>
      <c r="P284" s="2" t="str">
        <f t="shared" si="91"/>
        <v>-</v>
      </c>
      <c r="Q284" s="2" t="str">
        <f t="shared" si="92"/>
        <v>-</v>
      </c>
      <c r="R284" s="2" t="str">
        <f t="shared" si="93"/>
        <v>-</v>
      </c>
      <c r="S284" s="2" t="str">
        <f t="shared" si="94"/>
        <v>-</v>
      </c>
      <c r="T284" s="2" t="str">
        <f t="shared" si="95"/>
        <v>-</v>
      </c>
      <c r="U284" s="2" t="str">
        <f t="shared" si="96"/>
        <v>-</v>
      </c>
      <c r="V284" s="2" t="str">
        <f t="shared" si="97"/>
        <v>-</v>
      </c>
      <c r="W284" s="2" t="str">
        <f t="shared" si="98"/>
        <v>-</v>
      </c>
      <c r="X284" s="2" t="str">
        <f t="shared" si="99"/>
        <v>-</v>
      </c>
      <c r="Y284" s="2" t="str">
        <f t="shared" si="100"/>
        <v>-</v>
      </c>
      <c r="Z284" s="2" t="str">
        <f t="shared" si="101"/>
        <v>-</v>
      </c>
      <c r="AA284" s="2" t="str">
        <f t="shared" si="102"/>
        <v>-</v>
      </c>
      <c r="AB284" s="2" t="str">
        <f t="shared" si="103"/>
        <v>-</v>
      </c>
      <c r="AC284" s="2" t="str">
        <f t="shared" si="104"/>
        <v>-</v>
      </c>
    </row>
    <row r="285" spans="1:29" ht="144" customHeight="1" x14ac:dyDescent="0.25">
      <c r="A285" s="2"/>
      <c r="B285" s="2" t="str">
        <f t="shared" si="84"/>
        <v>MAGGY 8631-Light Green</v>
      </c>
      <c r="C285" s="2" t="str">
        <f>SUBSTITUTE(TRIM(D285&amp;_xlfn.XLOOKUP(F285,Colors!A:A,Colors!C:C,"ERROR",0))," ","")</f>
        <v>MAGGY8631VERTCLAIR</v>
      </c>
      <c r="D285" s="2" t="s">
        <v>133</v>
      </c>
      <c r="E285" s="2" t="s">
        <v>132</v>
      </c>
      <c r="F285" s="2" t="s">
        <v>219</v>
      </c>
      <c r="G285" s="14">
        <f>_xlfn.XLOOKUP(D285,Prices!A:A,Prices!C:C,"-")</f>
        <v>11.9</v>
      </c>
      <c r="H285" s="14">
        <f>_xlfn.XLOOKUP(D285,Prices!A:A,Prices!D:D,"-")</f>
        <v>29.9</v>
      </c>
      <c r="I285" s="2" t="s">
        <v>44</v>
      </c>
      <c r="J285" s="2" t="str">
        <f t="shared" si="85"/>
        <v/>
      </c>
      <c r="K285" s="2" t="str">
        <f t="shared" si="86"/>
        <v>-</v>
      </c>
      <c r="L285" s="2" t="str">
        <f t="shared" si="87"/>
        <v>-</v>
      </c>
      <c r="M285" s="2" t="str">
        <f t="shared" si="88"/>
        <v>-</v>
      </c>
      <c r="N285" s="2" t="str">
        <f t="shared" si="89"/>
        <v>-</v>
      </c>
      <c r="O285" s="2" t="str">
        <f t="shared" si="90"/>
        <v>-</v>
      </c>
      <c r="P285" s="2" t="str">
        <f t="shared" si="91"/>
        <v>-</v>
      </c>
      <c r="Q285" s="2" t="str">
        <f t="shared" si="92"/>
        <v>-</v>
      </c>
      <c r="R285" s="2" t="str">
        <f t="shared" si="93"/>
        <v>-</v>
      </c>
      <c r="S285" s="2" t="str">
        <f t="shared" si="94"/>
        <v>-</v>
      </c>
      <c r="T285" s="2" t="str">
        <f t="shared" si="95"/>
        <v>-</v>
      </c>
      <c r="U285" s="2" t="str">
        <f t="shared" si="96"/>
        <v>-</v>
      </c>
      <c r="V285" s="2" t="str">
        <f t="shared" si="97"/>
        <v>-</v>
      </c>
      <c r="W285" s="2" t="str">
        <f t="shared" si="98"/>
        <v>-</v>
      </c>
      <c r="X285" s="2" t="str">
        <f t="shared" si="99"/>
        <v>-</v>
      </c>
      <c r="Y285" s="2" t="str">
        <f t="shared" si="100"/>
        <v>-</v>
      </c>
      <c r="Z285" s="2" t="str">
        <f t="shared" si="101"/>
        <v>-</v>
      </c>
      <c r="AA285" s="2" t="str">
        <f t="shared" si="102"/>
        <v>-</v>
      </c>
      <c r="AB285" s="2" t="str">
        <f t="shared" si="103"/>
        <v>-</v>
      </c>
      <c r="AC285" s="2" t="str">
        <f t="shared" si="104"/>
        <v>-</v>
      </c>
    </row>
    <row r="286" spans="1:29" ht="144" customHeight="1" x14ac:dyDescent="0.25">
      <c r="A286" s="2"/>
      <c r="B286" s="2" t="str">
        <f t="shared" si="84"/>
        <v>MAGGY 8631-Green</v>
      </c>
      <c r="C286" s="2" t="str">
        <f>SUBSTITUTE(TRIM(D286&amp;_xlfn.XLOOKUP(F286,Colors!A:A,Colors!C:C,"ERROR",0))," ","")</f>
        <v>MAGGY8631VERT</v>
      </c>
      <c r="D286" s="2" t="s">
        <v>133</v>
      </c>
      <c r="E286" s="2" t="s">
        <v>132</v>
      </c>
      <c r="F286" s="2" t="s">
        <v>215</v>
      </c>
      <c r="G286" s="14">
        <f>_xlfn.XLOOKUP(D286,Prices!A:A,Prices!C:C,"-")</f>
        <v>11.9</v>
      </c>
      <c r="H286" s="14">
        <f>_xlfn.XLOOKUP(D286,Prices!A:A,Prices!D:D,"-")</f>
        <v>29.9</v>
      </c>
      <c r="I286" s="2" t="s">
        <v>44</v>
      </c>
      <c r="J286" s="2" t="str">
        <f t="shared" si="85"/>
        <v/>
      </c>
      <c r="K286" s="2" t="str">
        <f t="shared" si="86"/>
        <v>-</v>
      </c>
      <c r="L286" s="2" t="str">
        <f t="shared" si="87"/>
        <v>-</v>
      </c>
      <c r="M286" s="2" t="str">
        <f t="shared" si="88"/>
        <v>-</v>
      </c>
      <c r="N286" s="2" t="str">
        <f t="shared" si="89"/>
        <v>-</v>
      </c>
      <c r="O286" s="2" t="str">
        <f t="shared" si="90"/>
        <v>-</v>
      </c>
      <c r="P286" s="2" t="str">
        <f t="shared" si="91"/>
        <v>-</v>
      </c>
      <c r="Q286" s="2" t="str">
        <f t="shared" si="92"/>
        <v>-</v>
      </c>
      <c r="R286" s="2" t="str">
        <f t="shared" si="93"/>
        <v>-</v>
      </c>
      <c r="S286" s="2" t="str">
        <f t="shared" si="94"/>
        <v>-</v>
      </c>
      <c r="T286" s="2" t="str">
        <f t="shared" si="95"/>
        <v>-</v>
      </c>
      <c r="U286" s="2" t="str">
        <f t="shared" si="96"/>
        <v>-</v>
      </c>
      <c r="V286" s="2" t="str">
        <f t="shared" si="97"/>
        <v>-</v>
      </c>
      <c r="W286" s="2" t="str">
        <f t="shared" si="98"/>
        <v>-</v>
      </c>
      <c r="X286" s="2" t="str">
        <f t="shared" si="99"/>
        <v>-</v>
      </c>
      <c r="Y286" s="2" t="str">
        <f t="shared" si="100"/>
        <v>-</v>
      </c>
      <c r="Z286" s="2" t="str">
        <f t="shared" si="101"/>
        <v>-</v>
      </c>
      <c r="AA286" s="2" t="str">
        <f t="shared" si="102"/>
        <v>-</v>
      </c>
      <c r="AB286" s="2" t="str">
        <f t="shared" si="103"/>
        <v>-</v>
      </c>
      <c r="AC286" s="2" t="str">
        <f t="shared" si="104"/>
        <v>-</v>
      </c>
    </row>
    <row r="287" spans="1:29" ht="144" customHeight="1" x14ac:dyDescent="0.25">
      <c r="A287" s="2"/>
      <c r="B287" s="2" t="str">
        <f t="shared" si="84"/>
        <v>MAGGY 8631-Black</v>
      </c>
      <c r="C287" s="2" t="str">
        <f>SUBSTITUTE(TRIM(D287&amp;_xlfn.XLOOKUP(F287,Colors!A:A,Colors!C:C,"ERROR",0))," ","")</f>
        <v>MAGGY8631NOIR</v>
      </c>
      <c r="D287" s="2" t="s">
        <v>133</v>
      </c>
      <c r="E287" s="2" t="s">
        <v>132</v>
      </c>
      <c r="F287" s="2" t="s">
        <v>105</v>
      </c>
      <c r="G287" s="14">
        <f>_xlfn.XLOOKUP(D287,Prices!A:A,Prices!C:C,"-")</f>
        <v>11.9</v>
      </c>
      <c r="H287" s="14">
        <f>_xlfn.XLOOKUP(D287,Prices!A:A,Prices!D:D,"-")</f>
        <v>29.9</v>
      </c>
      <c r="I287" s="2" t="s">
        <v>44</v>
      </c>
      <c r="J287" s="2" t="str">
        <f t="shared" si="85"/>
        <v/>
      </c>
      <c r="K287" s="2" t="str">
        <f t="shared" si="86"/>
        <v>-</v>
      </c>
      <c r="L287" s="2" t="str">
        <f t="shared" si="87"/>
        <v>-</v>
      </c>
      <c r="M287" s="2" t="str">
        <f t="shared" si="88"/>
        <v>-</v>
      </c>
      <c r="N287" s="2" t="str">
        <f t="shared" si="89"/>
        <v>-</v>
      </c>
      <c r="O287" s="2" t="str">
        <f t="shared" si="90"/>
        <v>-</v>
      </c>
      <c r="P287" s="2" t="str">
        <f t="shared" si="91"/>
        <v>-</v>
      </c>
      <c r="Q287" s="2" t="str">
        <f t="shared" si="92"/>
        <v>-</v>
      </c>
      <c r="R287" s="2" t="str">
        <f t="shared" si="93"/>
        <v>-</v>
      </c>
      <c r="S287" s="2" t="str">
        <f t="shared" si="94"/>
        <v>-</v>
      </c>
      <c r="T287" s="2" t="str">
        <f t="shared" si="95"/>
        <v>-</v>
      </c>
      <c r="U287" s="2" t="str">
        <f t="shared" si="96"/>
        <v>-</v>
      </c>
      <c r="V287" s="2" t="str">
        <f t="shared" si="97"/>
        <v>-</v>
      </c>
      <c r="W287" s="2" t="str">
        <f t="shared" si="98"/>
        <v>-</v>
      </c>
      <c r="X287" s="2" t="str">
        <f t="shared" si="99"/>
        <v>-</v>
      </c>
      <c r="Y287" s="2" t="str">
        <f t="shared" si="100"/>
        <v>-</v>
      </c>
      <c r="Z287" s="2" t="str">
        <f t="shared" si="101"/>
        <v>-</v>
      </c>
      <c r="AA287" s="2" t="str">
        <f t="shared" si="102"/>
        <v>-</v>
      </c>
      <c r="AB287" s="2" t="str">
        <f t="shared" si="103"/>
        <v>-</v>
      </c>
      <c r="AC287" s="2" t="str">
        <f t="shared" si="104"/>
        <v>-</v>
      </c>
    </row>
    <row r="288" spans="1:29" ht="144" customHeight="1" x14ac:dyDescent="0.25">
      <c r="A288" s="2"/>
      <c r="B288" s="2" t="str">
        <f t="shared" si="84"/>
        <v>MAGGY 8632-Light Blue</v>
      </c>
      <c r="C288" s="2" t="str">
        <f>SUBSTITUTE(TRIM(D288&amp;_xlfn.XLOOKUP(F288,Colors!A:A,Colors!C:C,"ERROR",0))," ","")</f>
        <v>MAGGY8632BLEUCLAIR</v>
      </c>
      <c r="D288" s="2" t="s">
        <v>134</v>
      </c>
      <c r="E288" s="2" t="s">
        <v>132</v>
      </c>
      <c r="F288" s="2" t="s">
        <v>233</v>
      </c>
      <c r="G288" s="14">
        <f>_xlfn.XLOOKUP(D288,Prices!A:A,Prices!C:C,"-")</f>
        <v>11.9</v>
      </c>
      <c r="H288" s="14">
        <f>_xlfn.XLOOKUP(D288,Prices!A:A,Prices!D:D,"-")</f>
        <v>29.9</v>
      </c>
      <c r="I288" s="2" t="s">
        <v>44</v>
      </c>
      <c r="J288" s="2" t="str">
        <f t="shared" si="85"/>
        <v/>
      </c>
      <c r="K288" s="2" t="str">
        <f t="shared" si="86"/>
        <v>-</v>
      </c>
      <c r="L288" s="2" t="str">
        <f t="shared" si="87"/>
        <v>-</v>
      </c>
      <c r="M288" s="2" t="str">
        <f t="shared" si="88"/>
        <v>-</v>
      </c>
      <c r="N288" s="2" t="str">
        <f t="shared" si="89"/>
        <v>-</v>
      </c>
      <c r="O288" s="2" t="str">
        <f t="shared" si="90"/>
        <v>-</v>
      </c>
      <c r="P288" s="2" t="str">
        <f t="shared" si="91"/>
        <v>-</v>
      </c>
      <c r="Q288" s="2" t="str">
        <f t="shared" si="92"/>
        <v>-</v>
      </c>
      <c r="R288" s="2" t="str">
        <f t="shared" si="93"/>
        <v>-</v>
      </c>
      <c r="S288" s="2" t="str">
        <f t="shared" si="94"/>
        <v>-</v>
      </c>
      <c r="T288" s="2" t="str">
        <f t="shared" si="95"/>
        <v>-</v>
      </c>
      <c r="U288" s="2" t="str">
        <f t="shared" si="96"/>
        <v>-</v>
      </c>
      <c r="V288" s="2" t="str">
        <f t="shared" si="97"/>
        <v>-</v>
      </c>
      <c r="W288" s="2" t="str">
        <f t="shared" si="98"/>
        <v>-</v>
      </c>
      <c r="X288" s="2" t="str">
        <f t="shared" si="99"/>
        <v>-</v>
      </c>
      <c r="Y288" s="2" t="str">
        <f t="shared" si="100"/>
        <v>-</v>
      </c>
      <c r="Z288" s="2" t="str">
        <f t="shared" si="101"/>
        <v>-</v>
      </c>
      <c r="AA288" s="2" t="str">
        <f t="shared" si="102"/>
        <v>-</v>
      </c>
      <c r="AB288" s="2" t="str">
        <f t="shared" si="103"/>
        <v>-</v>
      </c>
      <c r="AC288" s="2" t="str">
        <f t="shared" si="104"/>
        <v>-</v>
      </c>
    </row>
    <row r="289" spans="1:29" ht="144" customHeight="1" x14ac:dyDescent="0.25">
      <c r="A289" s="2"/>
      <c r="B289" s="2" t="str">
        <f t="shared" si="84"/>
        <v>MAGGY 8632-White</v>
      </c>
      <c r="C289" s="2" t="str">
        <f>SUBSTITUTE(TRIM(D289&amp;_xlfn.XLOOKUP(F289,Colors!A:A,Colors!C:C,"ERROR",0))," ","")</f>
        <v>MAGGY8632ECRU</v>
      </c>
      <c r="D289" s="2" t="s">
        <v>134</v>
      </c>
      <c r="E289" s="2" t="s">
        <v>132</v>
      </c>
      <c r="F289" s="2" t="s">
        <v>201</v>
      </c>
      <c r="G289" s="14">
        <f>_xlfn.XLOOKUP(D289,Prices!A:A,Prices!C:C,"-")</f>
        <v>11.9</v>
      </c>
      <c r="H289" s="14">
        <f>_xlfn.XLOOKUP(D289,Prices!A:A,Prices!D:D,"-")</f>
        <v>29.9</v>
      </c>
      <c r="I289" s="2" t="s">
        <v>44</v>
      </c>
      <c r="J289" s="2" t="str">
        <f t="shared" si="85"/>
        <v/>
      </c>
      <c r="K289" s="2" t="str">
        <f t="shared" si="86"/>
        <v>-</v>
      </c>
      <c r="L289" s="2" t="str">
        <f t="shared" si="87"/>
        <v>-</v>
      </c>
      <c r="M289" s="2" t="str">
        <f t="shared" si="88"/>
        <v>-</v>
      </c>
      <c r="N289" s="2" t="str">
        <f t="shared" si="89"/>
        <v>-</v>
      </c>
      <c r="O289" s="2" t="str">
        <f t="shared" si="90"/>
        <v>-</v>
      </c>
      <c r="P289" s="2" t="str">
        <f t="shared" si="91"/>
        <v>-</v>
      </c>
      <c r="Q289" s="2" t="str">
        <f t="shared" si="92"/>
        <v>-</v>
      </c>
      <c r="R289" s="2" t="str">
        <f t="shared" si="93"/>
        <v>-</v>
      </c>
      <c r="S289" s="2" t="str">
        <f t="shared" si="94"/>
        <v>-</v>
      </c>
      <c r="T289" s="2" t="str">
        <f t="shared" si="95"/>
        <v>-</v>
      </c>
      <c r="U289" s="2" t="str">
        <f t="shared" si="96"/>
        <v>-</v>
      </c>
      <c r="V289" s="2" t="str">
        <f t="shared" si="97"/>
        <v>-</v>
      </c>
      <c r="W289" s="2" t="str">
        <f t="shared" si="98"/>
        <v>-</v>
      </c>
      <c r="X289" s="2" t="str">
        <f t="shared" si="99"/>
        <v>-</v>
      </c>
      <c r="Y289" s="2" t="str">
        <f t="shared" si="100"/>
        <v>-</v>
      </c>
      <c r="Z289" s="2" t="str">
        <f t="shared" si="101"/>
        <v>-</v>
      </c>
      <c r="AA289" s="2" t="str">
        <f t="shared" si="102"/>
        <v>-</v>
      </c>
      <c r="AB289" s="2" t="str">
        <f t="shared" si="103"/>
        <v>-</v>
      </c>
      <c r="AC289" s="2" t="str">
        <f t="shared" si="104"/>
        <v>-</v>
      </c>
    </row>
    <row r="290" spans="1:29" ht="144" customHeight="1" x14ac:dyDescent="0.25">
      <c r="A290" s="2"/>
      <c r="B290" s="2" t="str">
        <f t="shared" si="84"/>
        <v>MAGGY 8632-Pink</v>
      </c>
      <c r="C290" s="2" t="str">
        <f>SUBSTITUTE(TRIM(D290&amp;_xlfn.XLOOKUP(F290,Colors!A:A,Colors!C:C,"ERROR",0))," ","")</f>
        <v>MAGGY8632ROSE</v>
      </c>
      <c r="D290" s="2" t="s">
        <v>134</v>
      </c>
      <c r="E290" s="2" t="s">
        <v>132</v>
      </c>
      <c r="F290" s="2" t="s">
        <v>206</v>
      </c>
      <c r="G290" s="14">
        <f>_xlfn.XLOOKUP(D290,Prices!A:A,Prices!C:C,"-")</f>
        <v>11.9</v>
      </c>
      <c r="H290" s="14">
        <f>_xlfn.XLOOKUP(D290,Prices!A:A,Prices!D:D,"-")</f>
        <v>29.9</v>
      </c>
      <c r="I290" s="2" t="s">
        <v>44</v>
      </c>
      <c r="J290" s="2" t="str">
        <f t="shared" si="85"/>
        <v/>
      </c>
      <c r="K290" s="2" t="str">
        <f t="shared" si="86"/>
        <v>-</v>
      </c>
      <c r="L290" s="2" t="str">
        <f t="shared" si="87"/>
        <v>-</v>
      </c>
      <c r="M290" s="2" t="str">
        <f t="shared" si="88"/>
        <v>-</v>
      </c>
      <c r="N290" s="2" t="str">
        <f t="shared" si="89"/>
        <v>-</v>
      </c>
      <c r="O290" s="2" t="str">
        <f t="shared" si="90"/>
        <v>-</v>
      </c>
      <c r="P290" s="2" t="str">
        <f t="shared" si="91"/>
        <v>-</v>
      </c>
      <c r="Q290" s="2" t="str">
        <f t="shared" si="92"/>
        <v>-</v>
      </c>
      <c r="R290" s="2" t="str">
        <f t="shared" si="93"/>
        <v>-</v>
      </c>
      <c r="S290" s="2" t="str">
        <f t="shared" si="94"/>
        <v>-</v>
      </c>
      <c r="T290" s="2" t="str">
        <f t="shared" si="95"/>
        <v>-</v>
      </c>
      <c r="U290" s="2" t="str">
        <f t="shared" si="96"/>
        <v>-</v>
      </c>
      <c r="V290" s="2" t="str">
        <f t="shared" si="97"/>
        <v>-</v>
      </c>
      <c r="W290" s="2" t="str">
        <f t="shared" si="98"/>
        <v>-</v>
      </c>
      <c r="X290" s="2" t="str">
        <f t="shared" si="99"/>
        <v>-</v>
      </c>
      <c r="Y290" s="2" t="str">
        <f t="shared" si="100"/>
        <v>-</v>
      </c>
      <c r="Z290" s="2" t="str">
        <f t="shared" si="101"/>
        <v>-</v>
      </c>
      <c r="AA290" s="2" t="str">
        <f t="shared" si="102"/>
        <v>-</v>
      </c>
      <c r="AB290" s="2" t="str">
        <f t="shared" si="103"/>
        <v>-</v>
      </c>
      <c r="AC290" s="2" t="str">
        <f t="shared" si="104"/>
        <v>-</v>
      </c>
    </row>
    <row r="291" spans="1:29" ht="144" customHeight="1" x14ac:dyDescent="0.25">
      <c r="A291" s="2"/>
      <c r="B291" s="2" t="str">
        <f t="shared" si="84"/>
        <v>MAGGY 8632-Coral</v>
      </c>
      <c r="C291" s="2" t="str">
        <f>SUBSTITUTE(TRIM(D291&amp;_xlfn.XLOOKUP(F291,Colors!A:A,Colors!C:C,"ERROR",0))," ","")</f>
        <v>MAGGY8632CORAIL</v>
      </c>
      <c r="D291" s="2" t="s">
        <v>134</v>
      </c>
      <c r="E291" s="2" t="s">
        <v>132</v>
      </c>
      <c r="F291" s="2" t="s">
        <v>217</v>
      </c>
      <c r="G291" s="14">
        <f>_xlfn.XLOOKUP(D291,Prices!A:A,Prices!C:C,"-")</f>
        <v>11.9</v>
      </c>
      <c r="H291" s="14">
        <f>_xlfn.XLOOKUP(D291,Prices!A:A,Prices!D:D,"-")</f>
        <v>29.9</v>
      </c>
      <c r="I291" s="2" t="s">
        <v>44</v>
      </c>
      <c r="J291" s="2" t="str">
        <f t="shared" si="85"/>
        <v/>
      </c>
      <c r="K291" s="2" t="str">
        <f t="shared" si="86"/>
        <v>-</v>
      </c>
      <c r="L291" s="2" t="str">
        <f t="shared" si="87"/>
        <v>-</v>
      </c>
      <c r="M291" s="2" t="str">
        <f t="shared" si="88"/>
        <v>-</v>
      </c>
      <c r="N291" s="2" t="str">
        <f t="shared" si="89"/>
        <v>-</v>
      </c>
      <c r="O291" s="2" t="str">
        <f t="shared" si="90"/>
        <v>-</v>
      </c>
      <c r="P291" s="2" t="str">
        <f t="shared" si="91"/>
        <v>-</v>
      </c>
      <c r="Q291" s="2" t="str">
        <f t="shared" si="92"/>
        <v>-</v>
      </c>
      <c r="R291" s="2" t="str">
        <f t="shared" si="93"/>
        <v>-</v>
      </c>
      <c r="S291" s="2" t="str">
        <f t="shared" si="94"/>
        <v>-</v>
      </c>
      <c r="T291" s="2" t="str">
        <f t="shared" si="95"/>
        <v>-</v>
      </c>
      <c r="U291" s="2" t="str">
        <f t="shared" si="96"/>
        <v>-</v>
      </c>
      <c r="V291" s="2" t="str">
        <f t="shared" si="97"/>
        <v>-</v>
      </c>
      <c r="W291" s="2" t="str">
        <f t="shared" si="98"/>
        <v>-</v>
      </c>
      <c r="X291" s="2" t="str">
        <f t="shared" si="99"/>
        <v>-</v>
      </c>
      <c r="Y291" s="2" t="str">
        <f t="shared" si="100"/>
        <v>-</v>
      </c>
      <c r="Z291" s="2" t="str">
        <f t="shared" si="101"/>
        <v>-</v>
      </c>
      <c r="AA291" s="2" t="str">
        <f t="shared" si="102"/>
        <v>-</v>
      </c>
      <c r="AB291" s="2" t="str">
        <f t="shared" si="103"/>
        <v>-</v>
      </c>
      <c r="AC291" s="2" t="str">
        <f t="shared" si="104"/>
        <v>-</v>
      </c>
    </row>
    <row r="292" spans="1:29" ht="144" customHeight="1" x14ac:dyDescent="0.25">
      <c r="A292" s="2"/>
      <c r="B292" s="2" t="str">
        <f t="shared" si="84"/>
        <v>MAGGY 8632-Orange</v>
      </c>
      <c r="C292" s="2" t="str">
        <f>SUBSTITUTE(TRIM(D292&amp;_xlfn.XLOOKUP(F292,Colors!A:A,Colors!C:C,"ERROR",0))," ","")</f>
        <v>MAGGY8632ORANGE</v>
      </c>
      <c r="D292" s="2" t="s">
        <v>134</v>
      </c>
      <c r="E292" s="2" t="s">
        <v>132</v>
      </c>
      <c r="F292" s="2" t="s">
        <v>218</v>
      </c>
      <c r="G292" s="14">
        <f>_xlfn.XLOOKUP(D292,Prices!A:A,Prices!C:C,"-")</f>
        <v>11.9</v>
      </c>
      <c r="H292" s="14">
        <f>_xlfn.XLOOKUP(D292,Prices!A:A,Prices!D:D,"-")</f>
        <v>29.9</v>
      </c>
      <c r="I292" s="2" t="s">
        <v>44</v>
      </c>
      <c r="J292" s="2" t="str">
        <f t="shared" si="85"/>
        <v/>
      </c>
      <c r="K292" s="2" t="str">
        <f t="shared" si="86"/>
        <v>-</v>
      </c>
      <c r="L292" s="2" t="str">
        <f t="shared" si="87"/>
        <v>-</v>
      </c>
      <c r="M292" s="2" t="str">
        <f t="shared" si="88"/>
        <v>-</v>
      </c>
      <c r="N292" s="2" t="str">
        <f t="shared" si="89"/>
        <v>-</v>
      </c>
      <c r="O292" s="2" t="str">
        <f t="shared" si="90"/>
        <v>-</v>
      </c>
      <c r="P292" s="2" t="str">
        <f t="shared" si="91"/>
        <v>-</v>
      </c>
      <c r="Q292" s="2" t="str">
        <f t="shared" si="92"/>
        <v>-</v>
      </c>
      <c r="R292" s="2" t="str">
        <f t="shared" si="93"/>
        <v>-</v>
      </c>
      <c r="S292" s="2" t="str">
        <f t="shared" si="94"/>
        <v>-</v>
      </c>
      <c r="T292" s="2" t="str">
        <f t="shared" si="95"/>
        <v>-</v>
      </c>
      <c r="U292" s="2" t="str">
        <f t="shared" si="96"/>
        <v>-</v>
      </c>
      <c r="V292" s="2" t="str">
        <f t="shared" si="97"/>
        <v>-</v>
      </c>
      <c r="W292" s="2" t="str">
        <f t="shared" si="98"/>
        <v>-</v>
      </c>
      <c r="X292" s="2" t="str">
        <f t="shared" si="99"/>
        <v>-</v>
      </c>
      <c r="Y292" s="2" t="str">
        <f t="shared" si="100"/>
        <v>-</v>
      </c>
      <c r="Z292" s="2" t="str">
        <f t="shared" si="101"/>
        <v>-</v>
      </c>
      <c r="AA292" s="2" t="str">
        <f t="shared" si="102"/>
        <v>-</v>
      </c>
      <c r="AB292" s="2" t="str">
        <f t="shared" si="103"/>
        <v>-</v>
      </c>
      <c r="AC292" s="2" t="str">
        <f t="shared" si="104"/>
        <v>-</v>
      </c>
    </row>
    <row r="293" spans="1:29" ht="144" customHeight="1" x14ac:dyDescent="0.25">
      <c r="A293" s="2"/>
      <c r="B293" s="2" t="str">
        <f t="shared" si="84"/>
        <v>MAGGY 8632-Beige</v>
      </c>
      <c r="C293" s="2" t="str">
        <f>SUBSTITUTE(TRIM(D293&amp;_xlfn.XLOOKUP(F293,Colors!A:A,Colors!C:C,"ERROR",0))," ","")</f>
        <v>MAGGY8632BEIGE</v>
      </c>
      <c r="D293" s="2" t="s">
        <v>134</v>
      </c>
      <c r="E293" s="2" t="s">
        <v>132</v>
      </c>
      <c r="F293" s="2" t="s">
        <v>202</v>
      </c>
      <c r="G293" s="14">
        <f>_xlfn.XLOOKUP(D293,Prices!A:A,Prices!C:C,"-")</f>
        <v>11.9</v>
      </c>
      <c r="H293" s="14">
        <f>_xlfn.XLOOKUP(D293,Prices!A:A,Prices!D:D,"-")</f>
        <v>29.9</v>
      </c>
      <c r="I293" s="2" t="s">
        <v>44</v>
      </c>
      <c r="J293" s="2" t="str">
        <f t="shared" si="85"/>
        <v/>
      </c>
      <c r="K293" s="2" t="str">
        <f t="shared" si="86"/>
        <v>-</v>
      </c>
      <c r="L293" s="2" t="str">
        <f t="shared" si="87"/>
        <v>-</v>
      </c>
      <c r="M293" s="2" t="str">
        <f t="shared" si="88"/>
        <v>-</v>
      </c>
      <c r="N293" s="2" t="str">
        <f t="shared" si="89"/>
        <v>-</v>
      </c>
      <c r="O293" s="2" t="str">
        <f t="shared" si="90"/>
        <v>-</v>
      </c>
      <c r="P293" s="2" t="str">
        <f t="shared" si="91"/>
        <v>-</v>
      </c>
      <c r="Q293" s="2" t="str">
        <f t="shared" si="92"/>
        <v>-</v>
      </c>
      <c r="R293" s="2" t="str">
        <f t="shared" si="93"/>
        <v>-</v>
      </c>
      <c r="S293" s="2" t="str">
        <f t="shared" si="94"/>
        <v>-</v>
      </c>
      <c r="T293" s="2" t="str">
        <f t="shared" si="95"/>
        <v>-</v>
      </c>
      <c r="U293" s="2" t="str">
        <f t="shared" si="96"/>
        <v>-</v>
      </c>
      <c r="V293" s="2" t="str">
        <f t="shared" si="97"/>
        <v>-</v>
      </c>
      <c r="W293" s="2" t="str">
        <f t="shared" si="98"/>
        <v>-</v>
      </c>
      <c r="X293" s="2" t="str">
        <f t="shared" si="99"/>
        <v>-</v>
      </c>
      <c r="Y293" s="2" t="str">
        <f t="shared" si="100"/>
        <v>-</v>
      </c>
      <c r="Z293" s="2" t="str">
        <f t="shared" si="101"/>
        <v>-</v>
      </c>
      <c r="AA293" s="2" t="str">
        <f t="shared" si="102"/>
        <v>-</v>
      </c>
      <c r="AB293" s="2" t="str">
        <f t="shared" si="103"/>
        <v>-</v>
      </c>
      <c r="AC293" s="2" t="str">
        <f t="shared" si="104"/>
        <v>-</v>
      </c>
    </row>
    <row r="294" spans="1:29" ht="144" customHeight="1" x14ac:dyDescent="0.25">
      <c r="A294" s="2"/>
      <c r="B294" s="2" t="str">
        <f t="shared" si="84"/>
        <v>MAGGY 8632-Mustard</v>
      </c>
      <c r="C294" s="2" t="str">
        <f>SUBSTITUTE(TRIM(D294&amp;_xlfn.XLOOKUP(F294,Colors!A:A,Colors!C:C,"ERROR",0))," ","")</f>
        <v>MAGGY8632MOUTARDE</v>
      </c>
      <c r="D294" s="2" t="s">
        <v>134</v>
      </c>
      <c r="E294" s="2" t="s">
        <v>132</v>
      </c>
      <c r="F294" s="2" t="s">
        <v>199</v>
      </c>
      <c r="G294" s="14">
        <f>_xlfn.XLOOKUP(D294,Prices!A:A,Prices!C:C,"-")</f>
        <v>11.9</v>
      </c>
      <c r="H294" s="14">
        <f>_xlfn.XLOOKUP(D294,Prices!A:A,Prices!D:D,"-")</f>
        <v>29.9</v>
      </c>
      <c r="I294" s="2" t="s">
        <v>44</v>
      </c>
      <c r="J294" s="2" t="str">
        <f t="shared" si="85"/>
        <v/>
      </c>
      <c r="K294" s="2" t="str">
        <f t="shared" si="86"/>
        <v>-</v>
      </c>
      <c r="L294" s="2" t="str">
        <f t="shared" si="87"/>
        <v>-</v>
      </c>
      <c r="M294" s="2" t="str">
        <f t="shared" si="88"/>
        <v>-</v>
      </c>
      <c r="N294" s="2" t="str">
        <f t="shared" si="89"/>
        <v>-</v>
      </c>
      <c r="O294" s="2" t="str">
        <f t="shared" si="90"/>
        <v>-</v>
      </c>
      <c r="P294" s="2" t="str">
        <f t="shared" si="91"/>
        <v>-</v>
      </c>
      <c r="Q294" s="2" t="str">
        <f t="shared" si="92"/>
        <v>-</v>
      </c>
      <c r="R294" s="2" t="str">
        <f t="shared" si="93"/>
        <v>-</v>
      </c>
      <c r="S294" s="2" t="str">
        <f t="shared" si="94"/>
        <v>-</v>
      </c>
      <c r="T294" s="2" t="str">
        <f t="shared" si="95"/>
        <v>-</v>
      </c>
      <c r="U294" s="2" t="str">
        <f t="shared" si="96"/>
        <v>-</v>
      </c>
      <c r="V294" s="2" t="str">
        <f t="shared" si="97"/>
        <v>-</v>
      </c>
      <c r="W294" s="2" t="str">
        <f t="shared" si="98"/>
        <v>-</v>
      </c>
      <c r="X294" s="2" t="str">
        <f t="shared" si="99"/>
        <v>-</v>
      </c>
      <c r="Y294" s="2" t="str">
        <f t="shared" si="100"/>
        <v>-</v>
      </c>
      <c r="Z294" s="2" t="str">
        <f t="shared" si="101"/>
        <v>-</v>
      </c>
      <c r="AA294" s="2" t="str">
        <f t="shared" si="102"/>
        <v>-</v>
      </c>
      <c r="AB294" s="2" t="str">
        <f t="shared" si="103"/>
        <v>-</v>
      </c>
      <c r="AC294" s="2" t="str">
        <f t="shared" si="104"/>
        <v>-</v>
      </c>
    </row>
    <row r="295" spans="1:29" ht="144" customHeight="1" x14ac:dyDescent="0.25">
      <c r="A295" s="2"/>
      <c r="B295" s="2" t="str">
        <f t="shared" si="84"/>
        <v>MAGGY 8632-Light Green</v>
      </c>
      <c r="C295" s="2" t="str">
        <f>SUBSTITUTE(TRIM(D295&amp;_xlfn.XLOOKUP(F295,Colors!A:A,Colors!C:C,"ERROR",0))," ","")</f>
        <v>MAGGY8632VERTCLAIR</v>
      </c>
      <c r="D295" s="2" t="s">
        <v>134</v>
      </c>
      <c r="E295" s="2" t="s">
        <v>132</v>
      </c>
      <c r="F295" s="2" t="s">
        <v>219</v>
      </c>
      <c r="G295" s="14">
        <f>_xlfn.XLOOKUP(D295,Prices!A:A,Prices!C:C,"-")</f>
        <v>11.9</v>
      </c>
      <c r="H295" s="14">
        <f>_xlfn.XLOOKUP(D295,Prices!A:A,Prices!D:D,"-")</f>
        <v>29.9</v>
      </c>
      <c r="I295" s="2" t="s">
        <v>44</v>
      </c>
      <c r="J295" s="2" t="str">
        <f t="shared" si="85"/>
        <v/>
      </c>
      <c r="K295" s="2" t="str">
        <f t="shared" si="86"/>
        <v>-</v>
      </c>
      <c r="L295" s="2" t="str">
        <f t="shared" si="87"/>
        <v>-</v>
      </c>
      <c r="M295" s="2" t="str">
        <f t="shared" si="88"/>
        <v>-</v>
      </c>
      <c r="N295" s="2" t="str">
        <f t="shared" si="89"/>
        <v>-</v>
      </c>
      <c r="O295" s="2" t="str">
        <f t="shared" si="90"/>
        <v>-</v>
      </c>
      <c r="P295" s="2" t="str">
        <f t="shared" si="91"/>
        <v>-</v>
      </c>
      <c r="Q295" s="2" t="str">
        <f t="shared" si="92"/>
        <v>-</v>
      </c>
      <c r="R295" s="2" t="str">
        <f t="shared" si="93"/>
        <v>-</v>
      </c>
      <c r="S295" s="2" t="str">
        <f t="shared" si="94"/>
        <v>-</v>
      </c>
      <c r="T295" s="2" t="str">
        <f t="shared" si="95"/>
        <v>-</v>
      </c>
      <c r="U295" s="2" t="str">
        <f t="shared" si="96"/>
        <v>-</v>
      </c>
      <c r="V295" s="2" t="str">
        <f t="shared" si="97"/>
        <v>-</v>
      </c>
      <c r="W295" s="2" t="str">
        <f t="shared" si="98"/>
        <v>-</v>
      </c>
      <c r="X295" s="2" t="str">
        <f t="shared" si="99"/>
        <v>-</v>
      </c>
      <c r="Y295" s="2" t="str">
        <f t="shared" si="100"/>
        <v>-</v>
      </c>
      <c r="Z295" s="2" t="str">
        <f t="shared" si="101"/>
        <v>-</v>
      </c>
      <c r="AA295" s="2" t="str">
        <f t="shared" si="102"/>
        <v>-</v>
      </c>
      <c r="AB295" s="2" t="str">
        <f t="shared" si="103"/>
        <v>-</v>
      </c>
      <c r="AC295" s="2" t="str">
        <f t="shared" si="104"/>
        <v>-</v>
      </c>
    </row>
    <row r="296" spans="1:29" ht="144" customHeight="1" x14ac:dyDescent="0.25">
      <c r="A296" s="2"/>
      <c r="B296" s="2" t="str">
        <f t="shared" si="84"/>
        <v>MAGGY 8632-Green</v>
      </c>
      <c r="C296" s="2" t="str">
        <f>SUBSTITUTE(TRIM(D296&amp;_xlfn.XLOOKUP(F296,Colors!A:A,Colors!C:C,"ERROR",0))," ","")</f>
        <v>MAGGY8632VERT</v>
      </c>
      <c r="D296" s="2" t="s">
        <v>134</v>
      </c>
      <c r="E296" s="2" t="s">
        <v>132</v>
      </c>
      <c r="F296" s="2" t="s">
        <v>215</v>
      </c>
      <c r="G296" s="14">
        <f>_xlfn.XLOOKUP(D296,Prices!A:A,Prices!C:C,"-")</f>
        <v>11.9</v>
      </c>
      <c r="H296" s="14">
        <f>_xlfn.XLOOKUP(D296,Prices!A:A,Prices!D:D,"-")</f>
        <v>29.9</v>
      </c>
      <c r="I296" s="2" t="s">
        <v>44</v>
      </c>
      <c r="J296" s="2" t="str">
        <f t="shared" si="85"/>
        <v/>
      </c>
      <c r="K296" s="2" t="str">
        <f t="shared" si="86"/>
        <v>-</v>
      </c>
      <c r="L296" s="2" t="str">
        <f t="shared" si="87"/>
        <v>-</v>
      </c>
      <c r="M296" s="2" t="str">
        <f t="shared" si="88"/>
        <v>-</v>
      </c>
      <c r="N296" s="2" t="str">
        <f t="shared" si="89"/>
        <v>-</v>
      </c>
      <c r="O296" s="2" t="str">
        <f t="shared" si="90"/>
        <v>-</v>
      </c>
      <c r="P296" s="2" t="str">
        <f t="shared" si="91"/>
        <v>-</v>
      </c>
      <c r="Q296" s="2" t="str">
        <f t="shared" si="92"/>
        <v>-</v>
      </c>
      <c r="R296" s="2" t="str">
        <f t="shared" si="93"/>
        <v>-</v>
      </c>
      <c r="S296" s="2" t="str">
        <f t="shared" si="94"/>
        <v>-</v>
      </c>
      <c r="T296" s="2" t="str">
        <f t="shared" si="95"/>
        <v>-</v>
      </c>
      <c r="U296" s="2" t="str">
        <f t="shared" si="96"/>
        <v>-</v>
      </c>
      <c r="V296" s="2" t="str">
        <f t="shared" si="97"/>
        <v>-</v>
      </c>
      <c r="W296" s="2" t="str">
        <f t="shared" si="98"/>
        <v>-</v>
      </c>
      <c r="X296" s="2" t="str">
        <f t="shared" si="99"/>
        <v>-</v>
      </c>
      <c r="Y296" s="2" t="str">
        <f t="shared" si="100"/>
        <v>-</v>
      </c>
      <c r="Z296" s="2" t="str">
        <f t="shared" si="101"/>
        <v>-</v>
      </c>
      <c r="AA296" s="2" t="str">
        <f t="shared" si="102"/>
        <v>-</v>
      </c>
      <c r="AB296" s="2" t="str">
        <f t="shared" si="103"/>
        <v>-</v>
      </c>
      <c r="AC296" s="2" t="str">
        <f t="shared" si="104"/>
        <v>-</v>
      </c>
    </row>
    <row r="297" spans="1:29" ht="144" customHeight="1" x14ac:dyDescent="0.25">
      <c r="A297" s="2"/>
      <c r="B297" s="2" t="str">
        <f t="shared" si="84"/>
        <v>MAGGY 8632-Black</v>
      </c>
      <c r="C297" s="2" t="str">
        <f>SUBSTITUTE(TRIM(D297&amp;_xlfn.XLOOKUP(F297,Colors!A:A,Colors!C:C,"ERROR",0))," ","")</f>
        <v>MAGGY8632NOIR</v>
      </c>
      <c r="D297" s="2" t="s">
        <v>134</v>
      </c>
      <c r="E297" s="2" t="s">
        <v>132</v>
      </c>
      <c r="F297" s="2" t="s">
        <v>105</v>
      </c>
      <c r="G297" s="14">
        <f>_xlfn.XLOOKUP(D297,Prices!A:A,Prices!C:C,"-")</f>
        <v>11.9</v>
      </c>
      <c r="H297" s="14">
        <f>_xlfn.XLOOKUP(D297,Prices!A:A,Prices!D:D,"-")</f>
        <v>29.9</v>
      </c>
      <c r="I297" s="2" t="s">
        <v>44</v>
      </c>
      <c r="J297" s="2" t="str">
        <f t="shared" si="85"/>
        <v/>
      </c>
      <c r="K297" s="2" t="str">
        <f t="shared" si="86"/>
        <v>-</v>
      </c>
      <c r="L297" s="2" t="str">
        <f t="shared" si="87"/>
        <v>-</v>
      </c>
      <c r="M297" s="2" t="str">
        <f t="shared" si="88"/>
        <v>-</v>
      </c>
      <c r="N297" s="2" t="str">
        <f t="shared" si="89"/>
        <v>-</v>
      </c>
      <c r="O297" s="2" t="str">
        <f t="shared" si="90"/>
        <v>-</v>
      </c>
      <c r="P297" s="2" t="str">
        <f t="shared" si="91"/>
        <v>-</v>
      </c>
      <c r="Q297" s="2" t="str">
        <f t="shared" si="92"/>
        <v>-</v>
      </c>
      <c r="R297" s="2" t="str">
        <f t="shared" si="93"/>
        <v>-</v>
      </c>
      <c r="S297" s="2" t="str">
        <f t="shared" si="94"/>
        <v>-</v>
      </c>
      <c r="T297" s="2" t="str">
        <f t="shared" si="95"/>
        <v>-</v>
      </c>
      <c r="U297" s="2" t="str">
        <f t="shared" si="96"/>
        <v>-</v>
      </c>
      <c r="V297" s="2" t="str">
        <f t="shared" si="97"/>
        <v>-</v>
      </c>
      <c r="W297" s="2" t="str">
        <f t="shared" si="98"/>
        <v>-</v>
      </c>
      <c r="X297" s="2" t="str">
        <f t="shared" si="99"/>
        <v>-</v>
      </c>
      <c r="Y297" s="2" t="str">
        <f t="shared" si="100"/>
        <v>-</v>
      </c>
      <c r="Z297" s="2" t="str">
        <f t="shared" si="101"/>
        <v>-</v>
      </c>
      <c r="AA297" s="2" t="str">
        <f t="shared" si="102"/>
        <v>-</v>
      </c>
      <c r="AB297" s="2" t="str">
        <f t="shared" si="103"/>
        <v>-</v>
      </c>
      <c r="AC297" s="2" t="str">
        <f t="shared" si="104"/>
        <v>-</v>
      </c>
    </row>
    <row r="298" spans="1:29" ht="144" customHeight="1" x14ac:dyDescent="0.25">
      <c r="A298" s="2"/>
      <c r="B298" s="2" t="str">
        <f t="shared" si="84"/>
        <v>EDMOND 057-Blue</v>
      </c>
      <c r="C298" s="2" t="str">
        <f>SUBSTITUTE(TRIM(D298&amp;_xlfn.XLOOKUP(F298,Colors!A:A,Colors!C:C,"ERROR",0))," ","")</f>
        <v>EDMOND057BLEU</v>
      </c>
      <c r="D298" s="2" t="s">
        <v>135</v>
      </c>
      <c r="E298" s="2" t="s">
        <v>111</v>
      </c>
      <c r="F298" s="2" t="s">
        <v>209</v>
      </c>
      <c r="G298" s="14">
        <f>_xlfn.XLOOKUP(D298,Prices!A:A,Prices!C:C,"-")</f>
        <v>10.9</v>
      </c>
      <c r="H298" s="14">
        <f>_xlfn.XLOOKUP(D298,Prices!A:A,Prices!D:D,"-")</f>
        <v>27.9</v>
      </c>
      <c r="I298" s="2" t="s">
        <v>44</v>
      </c>
      <c r="J298" s="2" t="str">
        <f t="shared" si="85"/>
        <v/>
      </c>
      <c r="K298" s="2" t="str">
        <f t="shared" si="86"/>
        <v>-</v>
      </c>
      <c r="L298" s="2" t="str">
        <f t="shared" si="87"/>
        <v>-</v>
      </c>
      <c r="M298" s="2" t="str">
        <f t="shared" si="88"/>
        <v>-</v>
      </c>
      <c r="N298" s="2" t="str">
        <f t="shared" si="89"/>
        <v>-</v>
      </c>
      <c r="O298" s="2" t="str">
        <f t="shared" si="90"/>
        <v>-</v>
      </c>
      <c r="P298" s="2" t="str">
        <f t="shared" si="91"/>
        <v>-</v>
      </c>
      <c r="Q298" s="2" t="str">
        <f t="shared" si="92"/>
        <v>-</v>
      </c>
      <c r="R298" s="2" t="str">
        <f t="shared" si="93"/>
        <v>-</v>
      </c>
      <c r="S298" s="2" t="str">
        <f t="shared" si="94"/>
        <v>-</v>
      </c>
      <c r="T298" s="2" t="str">
        <f t="shared" si="95"/>
        <v>-</v>
      </c>
      <c r="U298" s="2" t="str">
        <f t="shared" si="96"/>
        <v>-</v>
      </c>
      <c r="V298" s="2" t="str">
        <f t="shared" si="97"/>
        <v>-</v>
      </c>
      <c r="W298" s="2" t="str">
        <f t="shared" si="98"/>
        <v>-</v>
      </c>
      <c r="X298" s="2" t="str">
        <f t="shared" si="99"/>
        <v>-</v>
      </c>
      <c r="Y298" s="2" t="str">
        <f t="shared" si="100"/>
        <v>-</v>
      </c>
      <c r="Z298" s="2" t="str">
        <f t="shared" si="101"/>
        <v>-</v>
      </c>
      <c r="AA298" s="2" t="str">
        <f t="shared" si="102"/>
        <v>-</v>
      </c>
      <c r="AB298" s="2" t="str">
        <f t="shared" si="103"/>
        <v>-</v>
      </c>
      <c r="AC298" s="2" t="str">
        <f t="shared" si="104"/>
        <v>-</v>
      </c>
    </row>
    <row r="299" spans="1:29" ht="144" customHeight="1" x14ac:dyDescent="0.25">
      <c r="A299" s="2"/>
      <c r="B299" s="2" t="str">
        <f t="shared" si="84"/>
        <v>EDMOND 057-Black</v>
      </c>
      <c r="C299" s="2" t="str">
        <f>SUBSTITUTE(TRIM(D299&amp;_xlfn.XLOOKUP(F299,Colors!A:A,Colors!C:C,"ERROR",0))," ","")</f>
        <v>EDMOND057NOIR</v>
      </c>
      <c r="D299" s="2" t="s">
        <v>135</v>
      </c>
      <c r="E299" s="2" t="s">
        <v>111</v>
      </c>
      <c r="F299" s="2" t="s">
        <v>105</v>
      </c>
      <c r="G299" s="14">
        <f>_xlfn.XLOOKUP(D299,Prices!A:A,Prices!C:C,"-")</f>
        <v>10.9</v>
      </c>
      <c r="H299" s="14">
        <f>_xlfn.XLOOKUP(D299,Prices!A:A,Prices!D:D,"-")</f>
        <v>27.9</v>
      </c>
      <c r="I299" s="2" t="s">
        <v>44</v>
      </c>
      <c r="J299" s="2" t="str">
        <f t="shared" si="85"/>
        <v/>
      </c>
      <c r="K299" s="2" t="str">
        <f t="shared" si="86"/>
        <v>-</v>
      </c>
      <c r="L299" s="2" t="str">
        <f t="shared" si="87"/>
        <v>-</v>
      </c>
      <c r="M299" s="2" t="str">
        <f t="shared" si="88"/>
        <v>-</v>
      </c>
      <c r="N299" s="2" t="str">
        <f t="shared" si="89"/>
        <v>-</v>
      </c>
      <c r="O299" s="2" t="str">
        <f t="shared" si="90"/>
        <v>-</v>
      </c>
      <c r="P299" s="2" t="str">
        <f t="shared" si="91"/>
        <v>-</v>
      </c>
      <c r="Q299" s="2" t="str">
        <f t="shared" si="92"/>
        <v>-</v>
      </c>
      <c r="R299" s="2" t="str">
        <f t="shared" si="93"/>
        <v>-</v>
      </c>
      <c r="S299" s="2" t="str">
        <f t="shared" si="94"/>
        <v>-</v>
      </c>
      <c r="T299" s="2" t="str">
        <f t="shared" si="95"/>
        <v>-</v>
      </c>
      <c r="U299" s="2" t="str">
        <f t="shared" si="96"/>
        <v>-</v>
      </c>
      <c r="V299" s="2" t="str">
        <f t="shared" si="97"/>
        <v>-</v>
      </c>
      <c r="W299" s="2" t="str">
        <f t="shared" si="98"/>
        <v>-</v>
      </c>
      <c r="X299" s="2" t="str">
        <f t="shared" si="99"/>
        <v>-</v>
      </c>
      <c r="Y299" s="2" t="str">
        <f t="shared" si="100"/>
        <v>-</v>
      </c>
      <c r="Z299" s="2" t="str">
        <f t="shared" si="101"/>
        <v>-</v>
      </c>
      <c r="AA299" s="2" t="str">
        <f t="shared" si="102"/>
        <v>-</v>
      </c>
      <c r="AB299" s="2" t="str">
        <f t="shared" si="103"/>
        <v>-</v>
      </c>
      <c r="AC299" s="2" t="str">
        <f t="shared" si="104"/>
        <v>-</v>
      </c>
    </row>
    <row r="300" spans="1:29" ht="144" customHeight="1" x14ac:dyDescent="0.25">
      <c r="A300" s="2"/>
      <c r="B300" s="2" t="str">
        <f t="shared" si="84"/>
        <v>EDMOND 057-Mustard</v>
      </c>
      <c r="C300" s="2" t="str">
        <f>SUBSTITUTE(TRIM(D300&amp;_xlfn.XLOOKUP(F300,Colors!A:A,Colors!C:C,"ERROR",0))," ","")</f>
        <v>EDMOND057MOUTARDE</v>
      </c>
      <c r="D300" s="2" t="s">
        <v>135</v>
      </c>
      <c r="E300" s="2" t="s">
        <v>111</v>
      </c>
      <c r="F300" s="2" t="s">
        <v>199</v>
      </c>
      <c r="G300" s="14">
        <f>_xlfn.XLOOKUP(D300,Prices!A:A,Prices!C:C,"-")</f>
        <v>10.9</v>
      </c>
      <c r="H300" s="14">
        <f>_xlfn.XLOOKUP(D300,Prices!A:A,Prices!D:D,"-")</f>
        <v>27.9</v>
      </c>
      <c r="I300" s="2" t="s">
        <v>44</v>
      </c>
      <c r="J300" s="2" t="str">
        <f t="shared" si="85"/>
        <v/>
      </c>
      <c r="K300" s="2" t="str">
        <f t="shared" si="86"/>
        <v>-</v>
      </c>
      <c r="L300" s="2" t="str">
        <f t="shared" si="87"/>
        <v>-</v>
      </c>
      <c r="M300" s="2" t="str">
        <f t="shared" si="88"/>
        <v>-</v>
      </c>
      <c r="N300" s="2" t="str">
        <f t="shared" si="89"/>
        <v>-</v>
      </c>
      <c r="O300" s="2" t="str">
        <f t="shared" si="90"/>
        <v>-</v>
      </c>
      <c r="P300" s="2" t="str">
        <f t="shared" si="91"/>
        <v>-</v>
      </c>
      <c r="Q300" s="2" t="str">
        <f t="shared" si="92"/>
        <v>-</v>
      </c>
      <c r="R300" s="2" t="str">
        <f t="shared" si="93"/>
        <v>-</v>
      </c>
      <c r="S300" s="2" t="str">
        <f t="shared" si="94"/>
        <v>-</v>
      </c>
      <c r="T300" s="2" t="str">
        <f t="shared" si="95"/>
        <v>-</v>
      </c>
      <c r="U300" s="2" t="str">
        <f t="shared" si="96"/>
        <v>-</v>
      </c>
      <c r="V300" s="2" t="str">
        <f t="shared" si="97"/>
        <v>-</v>
      </c>
      <c r="W300" s="2" t="str">
        <f t="shared" si="98"/>
        <v>-</v>
      </c>
      <c r="X300" s="2" t="str">
        <f t="shared" si="99"/>
        <v>-</v>
      </c>
      <c r="Y300" s="2" t="str">
        <f t="shared" si="100"/>
        <v>-</v>
      </c>
      <c r="Z300" s="2" t="str">
        <f t="shared" si="101"/>
        <v>-</v>
      </c>
      <c r="AA300" s="2" t="str">
        <f t="shared" si="102"/>
        <v>-</v>
      </c>
      <c r="AB300" s="2" t="str">
        <f t="shared" si="103"/>
        <v>-</v>
      </c>
      <c r="AC300" s="2" t="str">
        <f t="shared" si="104"/>
        <v>-</v>
      </c>
    </row>
    <row r="301" spans="1:29" ht="144" customHeight="1" x14ac:dyDescent="0.25">
      <c r="A301" s="2"/>
      <c r="B301" s="2" t="str">
        <f t="shared" si="84"/>
        <v>EDMOND 057-Grey</v>
      </c>
      <c r="C301" s="2" t="str">
        <f>SUBSTITUTE(TRIM(D301&amp;_xlfn.XLOOKUP(F301,Colors!A:A,Colors!C:C,"ERROR",0))," ","")</f>
        <v>EDMOND057GRIS</v>
      </c>
      <c r="D301" s="2" t="s">
        <v>135</v>
      </c>
      <c r="E301" s="2" t="s">
        <v>111</v>
      </c>
      <c r="F301" s="2" t="s">
        <v>53</v>
      </c>
      <c r="G301" s="14">
        <f>_xlfn.XLOOKUP(D301,Prices!A:A,Prices!C:C,"-")</f>
        <v>10.9</v>
      </c>
      <c r="H301" s="14">
        <f>_xlfn.XLOOKUP(D301,Prices!A:A,Prices!D:D,"-")</f>
        <v>27.9</v>
      </c>
      <c r="I301" s="2" t="s">
        <v>44</v>
      </c>
      <c r="J301" s="2" t="str">
        <f t="shared" si="85"/>
        <v/>
      </c>
      <c r="K301" s="2" t="str">
        <f t="shared" si="86"/>
        <v>-</v>
      </c>
      <c r="L301" s="2" t="str">
        <f t="shared" si="87"/>
        <v>-</v>
      </c>
      <c r="M301" s="2" t="str">
        <f t="shared" si="88"/>
        <v>-</v>
      </c>
      <c r="N301" s="2" t="str">
        <f t="shared" si="89"/>
        <v>-</v>
      </c>
      <c r="O301" s="2" t="str">
        <f t="shared" si="90"/>
        <v>-</v>
      </c>
      <c r="P301" s="2" t="str">
        <f t="shared" si="91"/>
        <v>-</v>
      </c>
      <c r="Q301" s="2" t="str">
        <f t="shared" si="92"/>
        <v>-</v>
      </c>
      <c r="R301" s="2" t="str">
        <f t="shared" si="93"/>
        <v>-</v>
      </c>
      <c r="S301" s="2" t="str">
        <f t="shared" si="94"/>
        <v>-</v>
      </c>
      <c r="T301" s="2" t="str">
        <f t="shared" si="95"/>
        <v>-</v>
      </c>
      <c r="U301" s="2" t="str">
        <f t="shared" si="96"/>
        <v>-</v>
      </c>
      <c r="V301" s="2" t="str">
        <f t="shared" si="97"/>
        <v>-</v>
      </c>
      <c r="W301" s="2" t="str">
        <f t="shared" si="98"/>
        <v>-</v>
      </c>
      <c r="X301" s="2" t="str">
        <f t="shared" si="99"/>
        <v>-</v>
      </c>
      <c r="Y301" s="2" t="str">
        <f t="shared" si="100"/>
        <v>-</v>
      </c>
      <c r="Z301" s="2" t="str">
        <f t="shared" si="101"/>
        <v>-</v>
      </c>
      <c r="AA301" s="2" t="str">
        <f t="shared" si="102"/>
        <v>-</v>
      </c>
      <c r="AB301" s="2" t="str">
        <f t="shared" si="103"/>
        <v>-</v>
      </c>
      <c r="AC301" s="2" t="str">
        <f t="shared" si="104"/>
        <v>-</v>
      </c>
    </row>
    <row r="302" spans="1:29" ht="144" customHeight="1" x14ac:dyDescent="0.25">
      <c r="A302" s="2"/>
      <c r="B302" s="2" t="str">
        <f t="shared" si="84"/>
        <v>EDMOND 057-Red</v>
      </c>
      <c r="C302" s="2" t="s">
        <v>274</v>
      </c>
      <c r="D302" s="2" t="s">
        <v>135</v>
      </c>
      <c r="E302" s="2" t="s">
        <v>111</v>
      </c>
      <c r="F302" s="2" t="s">
        <v>121</v>
      </c>
      <c r="G302" s="14">
        <f>_xlfn.XLOOKUP(D302,Prices!A:A,Prices!C:C,"-")</f>
        <v>10.9</v>
      </c>
      <c r="H302" s="14">
        <f>_xlfn.XLOOKUP(D302,Prices!A:A,Prices!D:D,"-")</f>
        <v>27.9</v>
      </c>
      <c r="I302" s="2" t="s">
        <v>44</v>
      </c>
      <c r="J302" s="2" t="str">
        <f t="shared" si="85"/>
        <v/>
      </c>
      <c r="K302" s="2" t="str">
        <f t="shared" si="86"/>
        <v>-</v>
      </c>
      <c r="L302" s="2" t="str">
        <f t="shared" si="87"/>
        <v>-</v>
      </c>
      <c r="M302" s="2" t="str">
        <f t="shared" si="88"/>
        <v>-</v>
      </c>
      <c r="N302" s="2" t="str">
        <f t="shared" si="89"/>
        <v>-</v>
      </c>
      <c r="O302" s="2" t="str">
        <f t="shared" si="90"/>
        <v>-</v>
      </c>
      <c r="P302" s="2" t="str">
        <f t="shared" si="91"/>
        <v>-</v>
      </c>
      <c r="Q302" s="2" t="str">
        <f t="shared" si="92"/>
        <v>-</v>
      </c>
      <c r="R302" s="2" t="str">
        <f t="shared" si="93"/>
        <v>-</v>
      </c>
      <c r="S302" s="2" t="str">
        <f t="shared" si="94"/>
        <v>-</v>
      </c>
      <c r="T302" s="2" t="str">
        <f t="shared" si="95"/>
        <v>-</v>
      </c>
      <c r="U302" s="2" t="str">
        <f t="shared" si="96"/>
        <v>-</v>
      </c>
      <c r="V302" s="2" t="str">
        <f t="shared" si="97"/>
        <v>-</v>
      </c>
      <c r="W302" s="2" t="str">
        <f t="shared" si="98"/>
        <v>-</v>
      </c>
      <c r="X302" s="2" t="str">
        <f t="shared" si="99"/>
        <v>-</v>
      </c>
      <c r="Y302" s="2" t="str">
        <f t="shared" si="100"/>
        <v>-</v>
      </c>
      <c r="Z302" s="2" t="str">
        <f t="shared" si="101"/>
        <v>-</v>
      </c>
      <c r="AA302" s="2" t="str">
        <f t="shared" si="102"/>
        <v>-</v>
      </c>
      <c r="AB302" s="2" t="str">
        <f t="shared" si="103"/>
        <v>-</v>
      </c>
      <c r="AC302" s="2" t="str">
        <f t="shared" si="104"/>
        <v>-</v>
      </c>
    </row>
    <row r="303" spans="1:29" ht="144" customHeight="1" x14ac:dyDescent="0.25">
      <c r="A303" s="2"/>
      <c r="B303" s="2" t="str">
        <f t="shared" si="84"/>
        <v>EDMOND 051-Beige</v>
      </c>
      <c r="C303" s="2" t="str">
        <f>SUBSTITUTE(TRIM(D303&amp;_xlfn.XLOOKUP(F303,Colors!A:A,Colors!C:C,"ERROR",0))," ","")</f>
        <v>EDMOND051BEIGE</v>
      </c>
      <c r="D303" s="2" t="s">
        <v>136</v>
      </c>
      <c r="E303" s="2" t="s">
        <v>111</v>
      </c>
      <c r="F303" s="2" t="s">
        <v>202</v>
      </c>
      <c r="G303" s="14">
        <f>_xlfn.XLOOKUP(D303,Prices!A:A,Prices!C:C,"-")</f>
        <v>10.9</v>
      </c>
      <c r="H303" s="14">
        <f>_xlfn.XLOOKUP(D303,Prices!A:A,Prices!D:D,"-")</f>
        <v>27.9</v>
      </c>
      <c r="I303" s="2" t="s">
        <v>44</v>
      </c>
      <c r="J303" s="2" t="str">
        <f t="shared" si="85"/>
        <v/>
      </c>
      <c r="K303" s="2" t="str">
        <f t="shared" si="86"/>
        <v>-</v>
      </c>
      <c r="L303" s="2" t="str">
        <f t="shared" si="87"/>
        <v>-</v>
      </c>
      <c r="M303" s="2" t="str">
        <f t="shared" si="88"/>
        <v>-</v>
      </c>
      <c r="N303" s="2" t="str">
        <f t="shared" si="89"/>
        <v>-</v>
      </c>
      <c r="O303" s="2" t="str">
        <f t="shared" si="90"/>
        <v>-</v>
      </c>
      <c r="P303" s="2" t="str">
        <f t="shared" si="91"/>
        <v>-</v>
      </c>
      <c r="Q303" s="2" t="str">
        <f t="shared" si="92"/>
        <v>-</v>
      </c>
      <c r="R303" s="2" t="str">
        <f t="shared" si="93"/>
        <v>-</v>
      </c>
      <c r="S303" s="2" t="str">
        <f t="shared" si="94"/>
        <v>-</v>
      </c>
      <c r="T303" s="2" t="str">
        <f t="shared" si="95"/>
        <v>-</v>
      </c>
      <c r="U303" s="2" t="str">
        <f t="shared" si="96"/>
        <v>-</v>
      </c>
      <c r="V303" s="2" t="str">
        <f t="shared" si="97"/>
        <v>-</v>
      </c>
      <c r="W303" s="2" t="str">
        <f t="shared" si="98"/>
        <v>-</v>
      </c>
      <c r="X303" s="2" t="str">
        <f t="shared" si="99"/>
        <v>-</v>
      </c>
      <c r="Y303" s="2" t="str">
        <f t="shared" si="100"/>
        <v>-</v>
      </c>
      <c r="Z303" s="2" t="str">
        <f t="shared" si="101"/>
        <v>-</v>
      </c>
      <c r="AA303" s="2" t="str">
        <f t="shared" si="102"/>
        <v>-</v>
      </c>
      <c r="AB303" s="2" t="str">
        <f t="shared" si="103"/>
        <v>-</v>
      </c>
      <c r="AC303" s="2" t="str">
        <f t="shared" si="104"/>
        <v>-</v>
      </c>
    </row>
    <row r="304" spans="1:29" ht="144" customHeight="1" x14ac:dyDescent="0.25">
      <c r="A304" s="2"/>
      <c r="B304" s="2" t="str">
        <f t="shared" si="84"/>
        <v>EDMOND 051-Khaki</v>
      </c>
      <c r="C304" s="2" t="str">
        <f>SUBSTITUTE(TRIM(D304&amp;_xlfn.XLOOKUP(F304,Colors!A:A,Colors!C:C,"ERROR",0))," ","")</f>
        <v>EDMOND051KAKI</v>
      </c>
      <c r="D304" s="2" t="s">
        <v>136</v>
      </c>
      <c r="E304" s="2" t="s">
        <v>111</v>
      </c>
      <c r="F304" s="2" t="s">
        <v>200</v>
      </c>
      <c r="G304" s="14">
        <f>_xlfn.XLOOKUP(D304,Prices!A:A,Prices!C:C,"-")</f>
        <v>10.9</v>
      </c>
      <c r="H304" s="14">
        <f>_xlfn.XLOOKUP(D304,Prices!A:A,Prices!D:D,"-")</f>
        <v>27.9</v>
      </c>
      <c r="I304" s="2" t="s">
        <v>44</v>
      </c>
      <c r="J304" s="2" t="str">
        <f t="shared" si="85"/>
        <v/>
      </c>
      <c r="K304" s="2" t="str">
        <f t="shared" si="86"/>
        <v>-</v>
      </c>
      <c r="L304" s="2" t="str">
        <f t="shared" si="87"/>
        <v>-</v>
      </c>
      <c r="M304" s="2" t="str">
        <f t="shared" si="88"/>
        <v>-</v>
      </c>
      <c r="N304" s="2" t="str">
        <f t="shared" si="89"/>
        <v>-</v>
      </c>
      <c r="O304" s="2" t="str">
        <f t="shared" si="90"/>
        <v>-</v>
      </c>
      <c r="P304" s="2" t="str">
        <f t="shared" si="91"/>
        <v>-</v>
      </c>
      <c r="Q304" s="2" t="str">
        <f t="shared" si="92"/>
        <v>-</v>
      </c>
      <c r="R304" s="2" t="str">
        <f t="shared" si="93"/>
        <v>-</v>
      </c>
      <c r="S304" s="2" t="str">
        <f t="shared" si="94"/>
        <v>-</v>
      </c>
      <c r="T304" s="2" t="str">
        <f t="shared" si="95"/>
        <v>-</v>
      </c>
      <c r="U304" s="2" t="str">
        <f t="shared" si="96"/>
        <v>-</v>
      </c>
      <c r="V304" s="2" t="str">
        <f t="shared" si="97"/>
        <v>-</v>
      </c>
      <c r="W304" s="2" t="str">
        <f t="shared" si="98"/>
        <v>-</v>
      </c>
      <c r="X304" s="2" t="str">
        <f t="shared" si="99"/>
        <v>-</v>
      </c>
      <c r="Y304" s="2" t="str">
        <f t="shared" si="100"/>
        <v>-</v>
      </c>
      <c r="Z304" s="2" t="str">
        <f t="shared" si="101"/>
        <v>-</v>
      </c>
      <c r="AA304" s="2" t="str">
        <f t="shared" si="102"/>
        <v>-</v>
      </c>
      <c r="AB304" s="2" t="str">
        <f t="shared" si="103"/>
        <v>-</v>
      </c>
      <c r="AC304" s="2" t="str">
        <f t="shared" si="104"/>
        <v>-</v>
      </c>
    </row>
    <row r="305" spans="1:29" ht="144" customHeight="1" x14ac:dyDescent="0.25">
      <c r="A305" s="2"/>
      <c r="B305" s="2" t="str">
        <f t="shared" si="84"/>
        <v>EDMOND 051-Offwhite</v>
      </c>
      <c r="C305" s="2" t="str">
        <f>SUBSTITUTE(TRIM(D305&amp;_xlfn.XLOOKUP(F305,Colors!A:A,Colors!C:C,"ERROR",0))," ","")</f>
        <v>EDMOND051ECRU</v>
      </c>
      <c r="D305" s="2" t="s">
        <v>136</v>
      </c>
      <c r="E305" s="2" t="s">
        <v>111</v>
      </c>
      <c r="F305" s="2" t="s">
        <v>204</v>
      </c>
      <c r="G305" s="14">
        <f>_xlfn.XLOOKUP(D305,Prices!A:A,Prices!C:C,"-")</f>
        <v>10.9</v>
      </c>
      <c r="H305" s="14">
        <f>_xlfn.XLOOKUP(D305,Prices!A:A,Prices!D:D,"-")</f>
        <v>27.9</v>
      </c>
      <c r="I305" s="2" t="s">
        <v>44</v>
      </c>
      <c r="J305" s="2" t="str">
        <f t="shared" si="85"/>
        <v/>
      </c>
      <c r="K305" s="2" t="str">
        <f t="shared" si="86"/>
        <v>-</v>
      </c>
      <c r="L305" s="2" t="str">
        <f t="shared" si="87"/>
        <v>-</v>
      </c>
      <c r="M305" s="2" t="str">
        <f t="shared" si="88"/>
        <v>-</v>
      </c>
      <c r="N305" s="2" t="str">
        <f t="shared" si="89"/>
        <v>-</v>
      </c>
      <c r="O305" s="2" t="str">
        <f t="shared" si="90"/>
        <v>-</v>
      </c>
      <c r="P305" s="2" t="str">
        <f t="shared" si="91"/>
        <v>-</v>
      </c>
      <c r="Q305" s="2" t="str">
        <f t="shared" si="92"/>
        <v>-</v>
      </c>
      <c r="R305" s="2" t="str">
        <f t="shared" si="93"/>
        <v>-</v>
      </c>
      <c r="S305" s="2" t="str">
        <f t="shared" si="94"/>
        <v>-</v>
      </c>
      <c r="T305" s="2" t="str">
        <f t="shared" si="95"/>
        <v>-</v>
      </c>
      <c r="U305" s="2" t="str">
        <f t="shared" si="96"/>
        <v>-</v>
      </c>
      <c r="V305" s="2" t="str">
        <f t="shared" si="97"/>
        <v>-</v>
      </c>
      <c r="W305" s="2" t="str">
        <f t="shared" si="98"/>
        <v>-</v>
      </c>
      <c r="X305" s="2" t="str">
        <f t="shared" si="99"/>
        <v>-</v>
      </c>
      <c r="Y305" s="2" t="str">
        <f t="shared" si="100"/>
        <v>-</v>
      </c>
      <c r="Z305" s="2" t="str">
        <f t="shared" si="101"/>
        <v>-</v>
      </c>
      <c r="AA305" s="2" t="str">
        <f t="shared" si="102"/>
        <v>-</v>
      </c>
      <c r="AB305" s="2" t="str">
        <f t="shared" si="103"/>
        <v>-</v>
      </c>
      <c r="AC305" s="2" t="str">
        <f t="shared" si="104"/>
        <v>-</v>
      </c>
    </row>
    <row r="306" spans="1:29" ht="144" customHeight="1" x14ac:dyDescent="0.25">
      <c r="A306" s="2"/>
      <c r="B306" s="2" t="str">
        <f t="shared" si="84"/>
        <v>EDMOND 051-Black</v>
      </c>
      <c r="C306" s="2" t="str">
        <f>SUBSTITUTE(TRIM(D306&amp;_xlfn.XLOOKUP(F306,Colors!A:A,Colors!C:C,"ERROR",0))," ","")</f>
        <v>EDMOND051NOIR</v>
      </c>
      <c r="D306" s="2" t="s">
        <v>136</v>
      </c>
      <c r="E306" s="2" t="s">
        <v>111</v>
      </c>
      <c r="F306" s="2" t="s">
        <v>105</v>
      </c>
      <c r="G306" s="14">
        <f>_xlfn.XLOOKUP(D306,Prices!A:A,Prices!C:C,"-")</f>
        <v>10.9</v>
      </c>
      <c r="H306" s="14">
        <f>_xlfn.XLOOKUP(D306,Prices!A:A,Prices!D:D,"-")</f>
        <v>27.9</v>
      </c>
      <c r="I306" s="2" t="s">
        <v>44</v>
      </c>
      <c r="J306" s="2" t="str">
        <f t="shared" si="85"/>
        <v/>
      </c>
      <c r="K306" s="2" t="str">
        <f t="shared" si="86"/>
        <v>-</v>
      </c>
      <c r="L306" s="2" t="str">
        <f t="shared" si="87"/>
        <v>-</v>
      </c>
      <c r="M306" s="2" t="str">
        <f t="shared" si="88"/>
        <v>-</v>
      </c>
      <c r="N306" s="2" t="str">
        <f t="shared" si="89"/>
        <v>-</v>
      </c>
      <c r="O306" s="2" t="str">
        <f t="shared" si="90"/>
        <v>-</v>
      </c>
      <c r="P306" s="2" t="str">
        <f t="shared" si="91"/>
        <v>-</v>
      </c>
      <c r="Q306" s="2" t="str">
        <f t="shared" si="92"/>
        <v>-</v>
      </c>
      <c r="R306" s="2" t="str">
        <f t="shared" si="93"/>
        <v>-</v>
      </c>
      <c r="S306" s="2" t="str">
        <f t="shared" si="94"/>
        <v>-</v>
      </c>
      <c r="T306" s="2" t="str">
        <f t="shared" si="95"/>
        <v>-</v>
      </c>
      <c r="U306" s="2" t="str">
        <f t="shared" si="96"/>
        <v>-</v>
      </c>
      <c r="V306" s="2" t="str">
        <f t="shared" si="97"/>
        <v>-</v>
      </c>
      <c r="W306" s="2" t="str">
        <f t="shared" si="98"/>
        <v>-</v>
      </c>
      <c r="X306" s="2" t="str">
        <f t="shared" si="99"/>
        <v>-</v>
      </c>
      <c r="Y306" s="2" t="str">
        <f t="shared" si="100"/>
        <v>-</v>
      </c>
      <c r="Z306" s="2" t="str">
        <f t="shared" si="101"/>
        <v>-</v>
      </c>
      <c r="AA306" s="2" t="str">
        <f t="shared" si="102"/>
        <v>-</v>
      </c>
      <c r="AB306" s="2" t="str">
        <f t="shared" si="103"/>
        <v>-</v>
      </c>
      <c r="AC306" s="2" t="str">
        <f t="shared" si="104"/>
        <v>-</v>
      </c>
    </row>
    <row r="307" spans="1:29" ht="144" customHeight="1" x14ac:dyDescent="0.25">
      <c r="A307" s="2"/>
      <c r="B307" s="2" t="str">
        <f t="shared" si="84"/>
        <v>EDMOND 051-Brown</v>
      </c>
      <c r="C307" s="2" t="str">
        <f>SUBSTITUTE(TRIM(D307&amp;_xlfn.XLOOKUP(F307,Colors!A:A,Colors!C:C,"ERROR",0))," ","")</f>
        <v>EDMOND051MARRON</v>
      </c>
      <c r="D307" s="2" t="s">
        <v>136</v>
      </c>
      <c r="E307" s="2" t="s">
        <v>111</v>
      </c>
      <c r="F307" s="2" t="s">
        <v>216</v>
      </c>
      <c r="G307" s="14">
        <f>_xlfn.XLOOKUP(D307,Prices!A:A,Prices!C:C,"-")</f>
        <v>10.9</v>
      </c>
      <c r="H307" s="14">
        <f>_xlfn.XLOOKUP(D307,Prices!A:A,Prices!D:D,"-")</f>
        <v>27.9</v>
      </c>
      <c r="I307" s="2" t="s">
        <v>44</v>
      </c>
      <c r="J307" s="2" t="str">
        <f t="shared" si="85"/>
        <v/>
      </c>
      <c r="K307" s="2" t="str">
        <f t="shared" si="86"/>
        <v>-</v>
      </c>
      <c r="L307" s="2" t="str">
        <f t="shared" si="87"/>
        <v>-</v>
      </c>
      <c r="M307" s="2" t="str">
        <f t="shared" si="88"/>
        <v>-</v>
      </c>
      <c r="N307" s="2" t="str">
        <f t="shared" si="89"/>
        <v>-</v>
      </c>
      <c r="O307" s="2" t="str">
        <f t="shared" si="90"/>
        <v>-</v>
      </c>
      <c r="P307" s="2" t="str">
        <f t="shared" si="91"/>
        <v>-</v>
      </c>
      <c r="Q307" s="2" t="str">
        <f t="shared" si="92"/>
        <v>-</v>
      </c>
      <c r="R307" s="2" t="str">
        <f t="shared" si="93"/>
        <v>-</v>
      </c>
      <c r="S307" s="2" t="str">
        <f t="shared" si="94"/>
        <v>-</v>
      </c>
      <c r="T307" s="2" t="str">
        <f t="shared" si="95"/>
        <v>-</v>
      </c>
      <c r="U307" s="2" t="str">
        <f t="shared" si="96"/>
        <v>-</v>
      </c>
      <c r="V307" s="2" t="str">
        <f t="shared" si="97"/>
        <v>-</v>
      </c>
      <c r="W307" s="2" t="str">
        <f t="shared" si="98"/>
        <v>-</v>
      </c>
      <c r="X307" s="2" t="str">
        <f t="shared" si="99"/>
        <v>-</v>
      </c>
      <c r="Y307" s="2" t="str">
        <f t="shared" si="100"/>
        <v>-</v>
      </c>
      <c r="Z307" s="2" t="str">
        <f t="shared" si="101"/>
        <v>-</v>
      </c>
      <c r="AA307" s="2" t="str">
        <f t="shared" si="102"/>
        <v>-</v>
      </c>
      <c r="AB307" s="2" t="str">
        <f t="shared" si="103"/>
        <v>-</v>
      </c>
      <c r="AC307" s="2" t="str">
        <f t="shared" si="104"/>
        <v>-</v>
      </c>
    </row>
    <row r="308" spans="1:29" ht="144" customHeight="1" x14ac:dyDescent="0.25">
      <c r="A308" s="2"/>
      <c r="B308" s="2" t="str">
        <f t="shared" si="84"/>
        <v>EDMOND 120-Khaki</v>
      </c>
      <c r="C308" s="2" t="str">
        <f>SUBSTITUTE(TRIM(D308&amp;_xlfn.XLOOKUP(F308,Colors!A:A,Colors!C:C,"ERROR",0))," ","")</f>
        <v>EDMOND120KAKI</v>
      </c>
      <c r="D308" s="2" t="s">
        <v>137</v>
      </c>
      <c r="E308" s="2" t="s">
        <v>123</v>
      </c>
      <c r="F308" s="2" t="s">
        <v>200</v>
      </c>
      <c r="G308" s="14">
        <f>_xlfn.XLOOKUP(D308,Prices!A:A,Prices!C:C,"-")</f>
        <v>11.9</v>
      </c>
      <c r="H308" s="14">
        <f>_xlfn.XLOOKUP(D308,Prices!A:A,Prices!D:D,"-")</f>
        <v>29.9</v>
      </c>
      <c r="I308" s="2" t="s">
        <v>44</v>
      </c>
      <c r="J308" s="2" t="str">
        <f t="shared" si="85"/>
        <v/>
      </c>
      <c r="K308" s="2" t="str">
        <f t="shared" si="86"/>
        <v>-</v>
      </c>
      <c r="L308" s="2" t="str">
        <f t="shared" si="87"/>
        <v>-</v>
      </c>
      <c r="M308" s="2" t="str">
        <f t="shared" si="88"/>
        <v>-</v>
      </c>
      <c r="N308" s="2" t="str">
        <f t="shared" si="89"/>
        <v>-</v>
      </c>
      <c r="O308" s="2" t="str">
        <f t="shared" si="90"/>
        <v>-</v>
      </c>
      <c r="P308" s="2" t="str">
        <f t="shared" si="91"/>
        <v>-</v>
      </c>
      <c r="Q308" s="2" t="str">
        <f t="shared" si="92"/>
        <v>-</v>
      </c>
      <c r="R308" s="2" t="str">
        <f t="shared" si="93"/>
        <v>-</v>
      </c>
      <c r="S308" s="2" t="str">
        <f t="shared" si="94"/>
        <v>-</v>
      </c>
      <c r="T308" s="2" t="str">
        <f t="shared" si="95"/>
        <v>-</v>
      </c>
      <c r="U308" s="2" t="str">
        <f t="shared" si="96"/>
        <v>-</v>
      </c>
      <c r="V308" s="2" t="str">
        <f t="shared" si="97"/>
        <v>-</v>
      </c>
      <c r="W308" s="2" t="str">
        <f t="shared" si="98"/>
        <v>-</v>
      </c>
      <c r="X308" s="2" t="str">
        <f t="shared" si="99"/>
        <v>-</v>
      </c>
      <c r="Y308" s="2" t="str">
        <f t="shared" si="100"/>
        <v>-</v>
      </c>
      <c r="Z308" s="2" t="str">
        <f t="shared" si="101"/>
        <v>-</v>
      </c>
      <c r="AA308" s="2" t="str">
        <f t="shared" si="102"/>
        <v>-</v>
      </c>
      <c r="AB308" s="2" t="str">
        <f t="shared" si="103"/>
        <v>-</v>
      </c>
      <c r="AC308" s="2" t="str">
        <f t="shared" si="104"/>
        <v>-</v>
      </c>
    </row>
    <row r="309" spans="1:29" ht="144" customHeight="1" x14ac:dyDescent="0.25">
      <c r="A309" s="2"/>
      <c r="B309" s="2" t="str">
        <f t="shared" si="84"/>
        <v>EDMOND 120-Navy</v>
      </c>
      <c r="C309" s="2" t="str">
        <f>SUBSTITUTE(TRIM(D309&amp;_xlfn.XLOOKUP(F309,Colors!A:A,Colors!C:C,"ERROR",0))," ","")</f>
        <v>EDMOND120MARINE</v>
      </c>
      <c r="D309" s="2" t="s">
        <v>137</v>
      </c>
      <c r="E309" s="2" t="s">
        <v>123</v>
      </c>
      <c r="F309" s="2" t="s">
        <v>69</v>
      </c>
      <c r="G309" s="14">
        <f>_xlfn.XLOOKUP(D309,Prices!A:A,Prices!C:C,"-")</f>
        <v>11.9</v>
      </c>
      <c r="H309" s="14">
        <f>_xlfn.XLOOKUP(D309,Prices!A:A,Prices!D:D,"-")</f>
        <v>29.9</v>
      </c>
      <c r="I309" s="2" t="s">
        <v>44</v>
      </c>
      <c r="J309" s="2" t="str">
        <f t="shared" si="85"/>
        <v/>
      </c>
      <c r="K309" s="2" t="str">
        <f t="shared" si="86"/>
        <v>-</v>
      </c>
      <c r="L309" s="2" t="str">
        <f t="shared" si="87"/>
        <v>-</v>
      </c>
      <c r="M309" s="2" t="str">
        <f t="shared" si="88"/>
        <v>-</v>
      </c>
      <c r="N309" s="2" t="str">
        <f t="shared" si="89"/>
        <v>-</v>
      </c>
      <c r="O309" s="2" t="str">
        <f t="shared" si="90"/>
        <v>-</v>
      </c>
      <c r="P309" s="2" t="str">
        <f t="shared" si="91"/>
        <v>-</v>
      </c>
      <c r="Q309" s="2" t="str">
        <f t="shared" si="92"/>
        <v>-</v>
      </c>
      <c r="R309" s="2" t="str">
        <f t="shared" si="93"/>
        <v>-</v>
      </c>
      <c r="S309" s="2" t="str">
        <f t="shared" si="94"/>
        <v>-</v>
      </c>
      <c r="T309" s="2" t="str">
        <f t="shared" si="95"/>
        <v>-</v>
      </c>
      <c r="U309" s="2" t="str">
        <f t="shared" si="96"/>
        <v>-</v>
      </c>
      <c r="V309" s="2" t="str">
        <f t="shared" si="97"/>
        <v>-</v>
      </c>
      <c r="W309" s="2" t="str">
        <f t="shared" si="98"/>
        <v>-</v>
      </c>
      <c r="X309" s="2" t="str">
        <f t="shared" si="99"/>
        <v>-</v>
      </c>
      <c r="Y309" s="2" t="str">
        <f t="shared" si="100"/>
        <v>-</v>
      </c>
      <c r="Z309" s="2" t="str">
        <f t="shared" si="101"/>
        <v>-</v>
      </c>
      <c r="AA309" s="2" t="str">
        <f t="shared" si="102"/>
        <v>-</v>
      </c>
      <c r="AB309" s="2" t="str">
        <f t="shared" si="103"/>
        <v>-</v>
      </c>
      <c r="AC309" s="2" t="str">
        <f t="shared" si="104"/>
        <v>-</v>
      </c>
    </row>
    <row r="310" spans="1:29" ht="144" customHeight="1" x14ac:dyDescent="0.25">
      <c r="A310" s="2"/>
      <c r="B310" s="2" t="str">
        <f t="shared" si="84"/>
        <v>EDMOND 120-Charcoal</v>
      </c>
      <c r="C310" s="2" t="str">
        <f>SUBSTITUTE(TRIM(D310&amp;_xlfn.XLOOKUP(F310,Colors!A:A,Colors!C:C,"ERROR",0))," ","")</f>
        <v>EDMOND120ANTH</v>
      </c>
      <c r="D310" s="2" t="s">
        <v>137</v>
      </c>
      <c r="E310" s="2" t="s">
        <v>123</v>
      </c>
      <c r="F310" s="2" t="s">
        <v>181</v>
      </c>
      <c r="G310" s="14">
        <f>_xlfn.XLOOKUP(D310,Prices!A:A,Prices!C:C,"-")</f>
        <v>11.9</v>
      </c>
      <c r="H310" s="14">
        <f>_xlfn.XLOOKUP(D310,Prices!A:A,Prices!D:D,"-")</f>
        <v>29.9</v>
      </c>
      <c r="I310" s="2" t="s">
        <v>44</v>
      </c>
      <c r="J310" s="2" t="str">
        <f t="shared" si="85"/>
        <v/>
      </c>
      <c r="K310" s="2" t="str">
        <f t="shared" si="86"/>
        <v>-</v>
      </c>
      <c r="L310" s="2" t="str">
        <f t="shared" si="87"/>
        <v>-</v>
      </c>
      <c r="M310" s="2" t="str">
        <f t="shared" si="88"/>
        <v>-</v>
      </c>
      <c r="N310" s="2" t="str">
        <f t="shared" si="89"/>
        <v>-</v>
      </c>
      <c r="O310" s="2" t="str">
        <f t="shared" si="90"/>
        <v>-</v>
      </c>
      <c r="P310" s="2" t="str">
        <f t="shared" si="91"/>
        <v>-</v>
      </c>
      <c r="Q310" s="2" t="str">
        <f t="shared" si="92"/>
        <v>-</v>
      </c>
      <c r="R310" s="2" t="str">
        <f t="shared" si="93"/>
        <v>-</v>
      </c>
      <c r="S310" s="2" t="str">
        <f t="shared" si="94"/>
        <v>-</v>
      </c>
      <c r="T310" s="2" t="str">
        <f t="shared" si="95"/>
        <v>-</v>
      </c>
      <c r="U310" s="2" t="str">
        <f t="shared" si="96"/>
        <v>-</v>
      </c>
      <c r="V310" s="2" t="str">
        <f t="shared" si="97"/>
        <v>-</v>
      </c>
      <c r="W310" s="2" t="str">
        <f t="shared" si="98"/>
        <v>-</v>
      </c>
      <c r="X310" s="2" t="str">
        <f t="shared" si="99"/>
        <v>-</v>
      </c>
      <c r="Y310" s="2" t="str">
        <f t="shared" si="100"/>
        <v>-</v>
      </c>
      <c r="Z310" s="2" t="str">
        <f t="shared" si="101"/>
        <v>-</v>
      </c>
      <c r="AA310" s="2" t="str">
        <f t="shared" si="102"/>
        <v>-</v>
      </c>
      <c r="AB310" s="2" t="str">
        <f t="shared" si="103"/>
        <v>-</v>
      </c>
      <c r="AC310" s="2" t="str">
        <f t="shared" si="104"/>
        <v>-</v>
      </c>
    </row>
    <row r="311" spans="1:29" ht="144" customHeight="1" x14ac:dyDescent="0.25">
      <c r="A311" s="2"/>
      <c r="B311" s="2" t="str">
        <f t="shared" si="84"/>
        <v>EDMOND 114-Black</v>
      </c>
      <c r="C311" s="2" t="str">
        <f>SUBSTITUTE(TRIM(D311&amp;_xlfn.XLOOKUP(F311,Colors!A:A,Colors!C:C,"ERROR",0))," ","")</f>
        <v>EDMOND114NOIR</v>
      </c>
      <c r="D311" s="2" t="s">
        <v>138</v>
      </c>
      <c r="E311" s="2" t="s">
        <v>139</v>
      </c>
      <c r="F311" s="2" t="s">
        <v>105</v>
      </c>
      <c r="G311" s="14">
        <f>_xlfn.XLOOKUP(D311,Prices!A:A,Prices!C:C,"-")</f>
        <v>14.9</v>
      </c>
      <c r="H311" s="14">
        <f>_xlfn.XLOOKUP(D311,Prices!A:A,Prices!D:D,"-")</f>
        <v>37.9</v>
      </c>
      <c r="I311" s="2" t="s">
        <v>44</v>
      </c>
      <c r="J311" s="2" t="str">
        <f t="shared" si="85"/>
        <v/>
      </c>
      <c r="K311" s="2" t="str">
        <f t="shared" si="86"/>
        <v>-</v>
      </c>
      <c r="L311" s="2" t="str">
        <f t="shared" si="87"/>
        <v>-</v>
      </c>
      <c r="M311" s="2" t="str">
        <f t="shared" si="88"/>
        <v>-</v>
      </c>
      <c r="N311" s="2" t="str">
        <f t="shared" si="89"/>
        <v>-</v>
      </c>
      <c r="O311" s="2" t="str">
        <f t="shared" si="90"/>
        <v>-</v>
      </c>
      <c r="P311" s="2" t="str">
        <f t="shared" si="91"/>
        <v>-</v>
      </c>
      <c r="Q311" s="2" t="str">
        <f t="shared" si="92"/>
        <v>-</v>
      </c>
      <c r="R311" s="2" t="str">
        <f t="shared" si="93"/>
        <v>-</v>
      </c>
      <c r="S311" s="2" t="str">
        <f t="shared" si="94"/>
        <v>-</v>
      </c>
      <c r="T311" s="2" t="str">
        <f t="shared" si="95"/>
        <v>-</v>
      </c>
      <c r="U311" s="2" t="str">
        <f t="shared" si="96"/>
        <v>-</v>
      </c>
      <c r="V311" s="2" t="str">
        <f t="shared" si="97"/>
        <v>-</v>
      </c>
      <c r="W311" s="2" t="str">
        <f t="shared" si="98"/>
        <v>-</v>
      </c>
      <c r="X311" s="2" t="str">
        <f t="shared" si="99"/>
        <v>-</v>
      </c>
      <c r="Y311" s="2" t="str">
        <f t="shared" si="100"/>
        <v>-</v>
      </c>
      <c r="Z311" s="2" t="str">
        <f t="shared" si="101"/>
        <v>-</v>
      </c>
      <c r="AA311" s="2" t="str">
        <f t="shared" si="102"/>
        <v>-</v>
      </c>
      <c r="AB311" s="2" t="str">
        <f t="shared" si="103"/>
        <v>-</v>
      </c>
      <c r="AC311" s="2" t="str">
        <f t="shared" si="104"/>
        <v>-</v>
      </c>
    </row>
    <row r="312" spans="1:29" ht="144" customHeight="1" x14ac:dyDescent="0.25">
      <c r="A312" s="2"/>
      <c r="B312" s="2" t="str">
        <f t="shared" si="84"/>
        <v>EDMOND 114-Red</v>
      </c>
      <c r="C312" s="2" t="s">
        <v>275</v>
      </c>
      <c r="D312" s="2" t="s">
        <v>138</v>
      </c>
      <c r="E312" s="2" t="s">
        <v>139</v>
      </c>
      <c r="F312" s="2" t="s">
        <v>121</v>
      </c>
      <c r="G312" s="14">
        <f>_xlfn.XLOOKUP(D312,Prices!A:A,Prices!C:C,"-")</f>
        <v>14.9</v>
      </c>
      <c r="H312" s="14">
        <f>_xlfn.XLOOKUP(D312,Prices!A:A,Prices!D:D,"-")</f>
        <v>37.9</v>
      </c>
      <c r="I312" s="2" t="s">
        <v>44</v>
      </c>
      <c r="J312" s="2" t="str">
        <f t="shared" si="85"/>
        <v/>
      </c>
      <c r="K312" s="2" t="str">
        <f t="shared" si="86"/>
        <v>-</v>
      </c>
      <c r="L312" s="2" t="str">
        <f t="shared" si="87"/>
        <v>-</v>
      </c>
      <c r="M312" s="2" t="str">
        <f t="shared" si="88"/>
        <v>-</v>
      </c>
      <c r="N312" s="2" t="str">
        <f t="shared" si="89"/>
        <v>-</v>
      </c>
      <c r="O312" s="2" t="str">
        <f t="shared" si="90"/>
        <v>-</v>
      </c>
      <c r="P312" s="2" t="str">
        <f t="shared" si="91"/>
        <v>-</v>
      </c>
      <c r="Q312" s="2" t="str">
        <f t="shared" si="92"/>
        <v>-</v>
      </c>
      <c r="R312" s="2" t="str">
        <f t="shared" si="93"/>
        <v>-</v>
      </c>
      <c r="S312" s="2" t="str">
        <f t="shared" si="94"/>
        <v>-</v>
      </c>
      <c r="T312" s="2" t="str">
        <f t="shared" si="95"/>
        <v>-</v>
      </c>
      <c r="U312" s="2" t="str">
        <f t="shared" si="96"/>
        <v>-</v>
      </c>
      <c r="V312" s="2" t="str">
        <f t="shared" si="97"/>
        <v>-</v>
      </c>
      <c r="W312" s="2" t="str">
        <f t="shared" si="98"/>
        <v>-</v>
      </c>
      <c r="X312" s="2" t="str">
        <f t="shared" si="99"/>
        <v>-</v>
      </c>
      <c r="Y312" s="2" t="str">
        <f t="shared" si="100"/>
        <v>-</v>
      </c>
      <c r="Z312" s="2" t="str">
        <f t="shared" si="101"/>
        <v>-</v>
      </c>
      <c r="AA312" s="2" t="str">
        <f t="shared" si="102"/>
        <v>-</v>
      </c>
      <c r="AB312" s="2" t="str">
        <f t="shared" si="103"/>
        <v>-</v>
      </c>
      <c r="AC312" s="2" t="str">
        <f t="shared" si="104"/>
        <v>-</v>
      </c>
    </row>
    <row r="313" spans="1:29" ht="144" customHeight="1" x14ac:dyDescent="0.25">
      <c r="A313" s="2"/>
      <c r="B313" s="2" t="str">
        <f t="shared" si="84"/>
        <v>EDMOND 114-Navy</v>
      </c>
      <c r="C313" s="2" t="str">
        <f>SUBSTITUTE(TRIM(D313&amp;_xlfn.XLOOKUP(F313,Colors!A:A,Colors!C:C,"ERROR",0))," ","")</f>
        <v>EDMOND114MARINE</v>
      </c>
      <c r="D313" s="2" t="s">
        <v>138</v>
      </c>
      <c r="E313" s="2" t="s">
        <v>139</v>
      </c>
      <c r="F313" s="2" t="s">
        <v>69</v>
      </c>
      <c r="G313" s="14">
        <f>_xlfn.XLOOKUP(D313,Prices!A:A,Prices!C:C,"-")</f>
        <v>14.9</v>
      </c>
      <c r="H313" s="14">
        <f>_xlfn.XLOOKUP(D313,Prices!A:A,Prices!D:D,"-")</f>
        <v>37.9</v>
      </c>
      <c r="I313" s="2" t="s">
        <v>44</v>
      </c>
      <c r="J313" s="2" t="str">
        <f t="shared" si="85"/>
        <v/>
      </c>
      <c r="K313" s="2" t="str">
        <f t="shared" si="86"/>
        <v>-</v>
      </c>
      <c r="L313" s="2" t="str">
        <f t="shared" si="87"/>
        <v>-</v>
      </c>
      <c r="M313" s="2" t="str">
        <f t="shared" si="88"/>
        <v>-</v>
      </c>
      <c r="N313" s="2" t="str">
        <f t="shared" si="89"/>
        <v>-</v>
      </c>
      <c r="O313" s="2" t="str">
        <f t="shared" si="90"/>
        <v>-</v>
      </c>
      <c r="P313" s="2" t="str">
        <f t="shared" si="91"/>
        <v>-</v>
      </c>
      <c r="Q313" s="2" t="str">
        <f t="shared" si="92"/>
        <v>-</v>
      </c>
      <c r="R313" s="2" t="str">
        <f t="shared" si="93"/>
        <v>-</v>
      </c>
      <c r="S313" s="2" t="str">
        <f t="shared" si="94"/>
        <v>-</v>
      </c>
      <c r="T313" s="2" t="str">
        <f t="shared" si="95"/>
        <v>-</v>
      </c>
      <c r="U313" s="2" t="str">
        <f t="shared" si="96"/>
        <v>-</v>
      </c>
      <c r="V313" s="2" t="str">
        <f t="shared" si="97"/>
        <v>-</v>
      </c>
      <c r="W313" s="2" t="str">
        <f t="shared" si="98"/>
        <v>-</v>
      </c>
      <c r="X313" s="2" t="str">
        <f t="shared" si="99"/>
        <v>-</v>
      </c>
      <c r="Y313" s="2" t="str">
        <f t="shared" si="100"/>
        <v>-</v>
      </c>
      <c r="Z313" s="2" t="str">
        <f t="shared" si="101"/>
        <v>-</v>
      </c>
      <c r="AA313" s="2" t="str">
        <f t="shared" si="102"/>
        <v>-</v>
      </c>
      <c r="AB313" s="2" t="str">
        <f t="shared" si="103"/>
        <v>-</v>
      </c>
      <c r="AC313" s="2" t="str">
        <f t="shared" si="104"/>
        <v>-</v>
      </c>
    </row>
    <row r="314" spans="1:29" ht="144" customHeight="1" x14ac:dyDescent="0.25">
      <c r="A314" s="2"/>
      <c r="B314" s="2" t="str">
        <f t="shared" si="84"/>
        <v>EDMOND 114-Blue</v>
      </c>
      <c r="C314" s="2" t="str">
        <f>SUBSTITUTE(TRIM(D314&amp;_xlfn.XLOOKUP(F314,Colors!A:A,Colors!C:C,"ERROR",0))," ","")</f>
        <v>EDMOND114BLEU</v>
      </c>
      <c r="D314" s="2" t="s">
        <v>138</v>
      </c>
      <c r="E314" s="2" t="s">
        <v>139</v>
      </c>
      <c r="F314" s="2" t="s">
        <v>209</v>
      </c>
      <c r="G314" s="14">
        <f>_xlfn.XLOOKUP(D314,Prices!A:A,Prices!C:C,"-")</f>
        <v>14.9</v>
      </c>
      <c r="H314" s="14">
        <f>_xlfn.XLOOKUP(D314,Prices!A:A,Prices!D:D,"-")</f>
        <v>37.9</v>
      </c>
      <c r="I314" s="2" t="s">
        <v>44</v>
      </c>
      <c r="J314" s="2" t="str">
        <f t="shared" si="85"/>
        <v/>
      </c>
      <c r="K314" s="2" t="str">
        <f t="shared" si="86"/>
        <v>-</v>
      </c>
      <c r="L314" s="2" t="str">
        <f t="shared" si="87"/>
        <v>-</v>
      </c>
      <c r="M314" s="2" t="str">
        <f t="shared" si="88"/>
        <v>-</v>
      </c>
      <c r="N314" s="2" t="str">
        <f t="shared" si="89"/>
        <v>-</v>
      </c>
      <c r="O314" s="2" t="str">
        <f t="shared" si="90"/>
        <v>-</v>
      </c>
      <c r="P314" s="2" t="str">
        <f t="shared" si="91"/>
        <v>-</v>
      </c>
      <c r="Q314" s="2" t="str">
        <f t="shared" si="92"/>
        <v>-</v>
      </c>
      <c r="R314" s="2" t="str">
        <f t="shared" si="93"/>
        <v>-</v>
      </c>
      <c r="S314" s="2" t="str">
        <f t="shared" si="94"/>
        <v>-</v>
      </c>
      <c r="T314" s="2" t="str">
        <f t="shared" si="95"/>
        <v>-</v>
      </c>
      <c r="U314" s="2" t="str">
        <f t="shared" si="96"/>
        <v>-</v>
      </c>
      <c r="V314" s="2" t="str">
        <f t="shared" si="97"/>
        <v>-</v>
      </c>
      <c r="W314" s="2" t="str">
        <f t="shared" si="98"/>
        <v>-</v>
      </c>
      <c r="X314" s="2" t="str">
        <f t="shared" si="99"/>
        <v>-</v>
      </c>
      <c r="Y314" s="2" t="str">
        <f t="shared" si="100"/>
        <v>-</v>
      </c>
      <c r="Z314" s="2" t="str">
        <f t="shared" si="101"/>
        <v>-</v>
      </c>
      <c r="AA314" s="2" t="str">
        <f t="shared" si="102"/>
        <v>-</v>
      </c>
      <c r="AB314" s="2" t="str">
        <f t="shared" si="103"/>
        <v>-</v>
      </c>
      <c r="AC314" s="2" t="str">
        <f t="shared" si="104"/>
        <v>-</v>
      </c>
    </row>
    <row r="315" spans="1:29" ht="144" customHeight="1" x14ac:dyDescent="0.25">
      <c r="A315" s="2"/>
      <c r="B315" s="2" t="str">
        <f t="shared" si="84"/>
        <v>EDMOND 055-Black</v>
      </c>
      <c r="C315" s="2" t="str">
        <f>SUBSTITUTE(TRIM(D315&amp;_xlfn.XLOOKUP(F315,Colors!A:A,Colors!C:C,"ERROR",0))," ","")</f>
        <v>EDMOND055NOIR</v>
      </c>
      <c r="D315" s="2" t="s">
        <v>140</v>
      </c>
      <c r="E315" s="2" t="s">
        <v>111</v>
      </c>
      <c r="F315" s="2" t="s">
        <v>105</v>
      </c>
      <c r="G315" s="14">
        <f>_xlfn.XLOOKUP(D315,Prices!A:A,Prices!C:C,"-")</f>
        <v>13.9</v>
      </c>
      <c r="H315" s="14">
        <f>_xlfn.XLOOKUP(D315,Prices!A:A,Prices!D:D,"-")</f>
        <v>34.9</v>
      </c>
      <c r="I315" s="2" t="s">
        <v>44</v>
      </c>
      <c r="J315" s="2" t="str">
        <f t="shared" si="85"/>
        <v/>
      </c>
      <c r="K315" s="2" t="str">
        <f t="shared" si="86"/>
        <v>-</v>
      </c>
      <c r="L315" s="2" t="str">
        <f t="shared" si="87"/>
        <v>-</v>
      </c>
      <c r="M315" s="2" t="str">
        <f t="shared" si="88"/>
        <v>-</v>
      </c>
      <c r="N315" s="2" t="str">
        <f t="shared" si="89"/>
        <v>-</v>
      </c>
      <c r="O315" s="2" t="str">
        <f t="shared" si="90"/>
        <v>-</v>
      </c>
      <c r="P315" s="2" t="str">
        <f t="shared" si="91"/>
        <v>-</v>
      </c>
      <c r="Q315" s="2" t="str">
        <f t="shared" si="92"/>
        <v>-</v>
      </c>
      <c r="R315" s="2" t="str">
        <f t="shared" si="93"/>
        <v>-</v>
      </c>
      <c r="S315" s="2" t="str">
        <f t="shared" si="94"/>
        <v>-</v>
      </c>
      <c r="T315" s="2" t="str">
        <f t="shared" si="95"/>
        <v>-</v>
      </c>
      <c r="U315" s="2" t="str">
        <f t="shared" si="96"/>
        <v>-</v>
      </c>
      <c r="V315" s="2" t="str">
        <f t="shared" si="97"/>
        <v>-</v>
      </c>
      <c r="W315" s="2" t="str">
        <f t="shared" si="98"/>
        <v>-</v>
      </c>
      <c r="X315" s="2" t="str">
        <f t="shared" si="99"/>
        <v>-</v>
      </c>
      <c r="Y315" s="2" t="str">
        <f t="shared" si="100"/>
        <v>-</v>
      </c>
      <c r="Z315" s="2" t="str">
        <f t="shared" si="101"/>
        <v>-</v>
      </c>
      <c r="AA315" s="2" t="str">
        <f t="shared" si="102"/>
        <v>-</v>
      </c>
      <c r="AB315" s="2" t="str">
        <f t="shared" si="103"/>
        <v>-</v>
      </c>
      <c r="AC315" s="2" t="str">
        <f t="shared" si="104"/>
        <v>-</v>
      </c>
    </row>
    <row r="316" spans="1:29" ht="144" customHeight="1" x14ac:dyDescent="0.25">
      <c r="A316" s="2"/>
      <c r="B316" s="2" t="str">
        <f t="shared" si="84"/>
        <v>EDMOND 055-Red</v>
      </c>
      <c r="C316" s="2" t="str">
        <f>SUBSTITUTE(TRIM(D316&amp;_xlfn.XLOOKUP(F316,Colors!A:A,Colors!C:C,"ERROR",0))," ","")</f>
        <v>EDMOND055ROUGE</v>
      </c>
      <c r="D316" s="2" t="s">
        <v>140</v>
      </c>
      <c r="E316" s="2" t="s">
        <v>111</v>
      </c>
      <c r="F316" s="2" t="s">
        <v>121</v>
      </c>
      <c r="G316" s="14">
        <f>_xlfn.XLOOKUP(D316,Prices!A:A,Prices!C:C,"-")</f>
        <v>13.9</v>
      </c>
      <c r="H316" s="14">
        <f>_xlfn.XLOOKUP(D316,Prices!A:A,Prices!D:D,"-")</f>
        <v>34.9</v>
      </c>
      <c r="I316" s="2" t="s">
        <v>44</v>
      </c>
      <c r="J316" s="2" t="str">
        <f t="shared" si="85"/>
        <v/>
      </c>
      <c r="K316" s="2" t="str">
        <f t="shared" si="86"/>
        <v>-</v>
      </c>
      <c r="L316" s="2" t="str">
        <f t="shared" si="87"/>
        <v>-</v>
      </c>
      <c r="M316" s="2" t="str">
        <f t="shared" si="88"/>
        <v>-</v>
      </c>
      <c r="N316" s="2" t="str">
        <f t="shared" si="89"/>
        <v>-</v>
      </c>
      <c r="O316" s="2" t="str">
        <f t="shared" si="90"/>
        <v>-</v>
      </c>
      <c r="P316" s="2" t="str">
        <f t="shared" si="91"/>
        <v>-</v>
      </c>
      <c r="Q316" s="2" t="str">
        <f t="shared" si="92"/>
        <v>-</v>
      </c>
      <c r="R316" s="2" t="str">
        <f t="shared" si="93"/>
        <v>-</v>
      </c>
      <c r="S316" s="2" t="str">
        <f t="shared" si="94"/>
        <v>-</v>
      </c>
      <c r="T316" s="2" t="str">
        <f t="shared" si="95"/>
        <v>-</v>
      </c>
      <c r="U316" s="2" t="str">
        <f t="shared" si="96"/>
        <v>-</v>
      </c>
      <c r="V316" s="2" t="str">
        <f t="shared" si="97"/>
        <v>-</v>
      </c>
      <c r="W316" s="2" t="str">
        <f t="shared" si="98"/>
        <v>-</v>
      </c>
      <c r="X316" s="2" t="str">
        <f t="shared" si="99"/>
        <v>-</v>
      </c>
      <c r="Y316" s="2" t="str">
        <f t="shared" si="100"/>
        <v>-</v>
      </c>
      <c r="Z316" s="2" t="str">
        <f t="shared" si="101"/>
        <v>-</v>
      </c>
      <c r="AA316" s="2" t="str">
        <f t="shared" si="102"/>
        <v>-</v>
      </c>
      <c r="AB316" s="2" t="str">
        <f t="shared" si="103"/>
        <v>-</v>
      </c>
      <c r="AC316" s="2" t="str">
        <f t="shared" si="104"/>
        <v>-</v>
      </c>
    </row>
    <row r="317" spans="1:29" ht="144" customHeight="1" x14ac:dyDescent="0.25">
      <c r="A317" s="2"/>
      <c r="B317" s="2" t="str">
        <f t="shared" si="84"/>
        <v>EDMOND 055-Navy</v>
      </c>
      <c r="C317" s="2" t="str">
        <f>SUBSTITUTE(TRIM(D317&amp;_xlfn.XLOOKUP(F317,Colors!A:A,Colors!C:C,"ERROR",0))," ","")</f>
        <v>EDMOND055MARINE</v>
      </c>
      <c r="D317" s="2" t="s">
        <v>140</v>
      </c>
      <c r="E317" s="2" t="s">
        <v>111</v>
      </c>
      <c r="F317" s="2" t="s">
        <v>69</v>
      </c>
      <c r="G317" s="14">
        <f>_xlfn.XLOOKUP(D317,Prices!A:A,Prices!C:C,"-")</f>
        <v>13.9</v>
      </c>
      <c r="H317" s="14">
        <f>_xlfn.XLOOKUP(D317,Prices!A:A,Prices!D:D,"-")</f>
        <v>34.9</v>
      </c>
      <c r="I317" s="2" t="s">
        <v>44</v>
      </c>
      <c r="J317" s="2" t="str">
        <f t="shared" si="85"/>
        <v/>
      </c>
      <c r="K317" s="2" t="str">
        <f t="shared" si="86"/>
        <v>-</v>
      </c>
      <c r="L317" s="2" t="str">
        <f t="shared" si="87"/>
        <v>-</v>
      </c>
      <c r="M317" s="2" t="str">
        <f t="shared" si="88"/>
        <v>-</v>
      </c>
      <c r="N317" s="2" t="str">
        <f t="shared" si="89"/>
        <v>-</v>
      </c>
      <c r="O317" s="2" t="str">
        <f t="shared" si="90"/>
        <v>-</v>
      </c>
      <c r="P317" s="2" t="str">
        <f t="shared" si="91"/>
        <v>-</v>
      </c>
      <c r="Q317" s="2" t="str">
        <f t="shared" si="92"/>
        <v>-</v>
      </c>
      <c r="R317" s="2" t="str">
        <f t="shared" si="93"/>
        <v>-</v>
      </c>
      <c r="S317" s="2" t="str">
        <f t="shared" si="94"/>
        <v>-</v>
      </c>
      <c r="T317" s="2" t="str">
        <f t="shared" si="95"/>
        <v>-</v>
      </c>
      <c r="U317" s="2" t="str">
        <f t="shared" si="96"/>
        <v>-</v>
      </c>
      <c r="V317" s="2" t="str">
        <f t="shared" si="97"/>
        <v>-</v>
      </c>
      <c r="W317" s="2" t="str">
        <f t="shared" si="98"/>
        <v>-</v>
      </c>
      <c r="X317" s="2" t="str">
        <f t="shared" si="99"/>
        <v>-</v>
      </c>
      <c r="Y317" s="2" t="str">
        <f t="shared" si="100"/>
        <v>-</v>
      </c>
      <c r="Z317" s="2" t="str">
        <f t="shared" si="101"/>
        <v>-</v>
      </c>
      <c r="AA317" s="2" t="str">
        <f t="shared" si="102"/>
        <v>-</v>
      </c>
      <c r="AB317" s="2" t="str">
        <f t="shared" si="103"/>
        <v>-</v>
      </c>
      <c r="AC317" s="2" t="str">
        <f t="shared" si="104"/>
        <v>-</v>
      </c>
    </row>
    <row r="318" spans="1:29" ht="144" customHeight="1" x14ac:dyDescent="0.25">
      <c r="A318" s="2"/>
      <c r="B318" s="2" t="str">
        <f t="shared" si="84"/>
        <v>EDMOND 055-Grey</v>
      </c>
      <c r="C318" s="2" t="str">
        <f>SUBSTITUTE(TRIM(D318&amp;_xlfn.XLOOKUP(F318,Colors!A:A,Colors!C:C,"ERROR",0))," ","")</f>
        <v>EDMOND055GRIS</v>
      </c>
      <c r="D318" s="2" t="s">
        <v>140</v>
      </c>
      <c r="E318" s="2" t="s">
        <v>111</v>
      </c>
      <c r="F318" s="2" t="s">
        <v>53</v>
      </c>
      <c r="G318" s="14">
        <f>_xlfn.XLOOKUP(D318,Prices!A:A,Prices!C:C,"-")</f>
        <v>13.9</v>
      </c>
      <c r="H318" s="14">
        <f>_xlfn.XLOOKUP(D318,Prices!A:A,Prices!D:D,"-")</f>
        <v>34.9</v>
      </c>
      <c r="I318" s="2" t="s">
        <v>44</v>
      </c>
      <c r="J318" s="2" t="str">
        <f t="shared" si="85"/>
        <v/>
      </c>
      <c r="K318" s="2" t="str">
        <f t="shared" si="86"/>
        <v>-</v>
      </c>
      <c r="L318" s="2" t="str">
        <f t="shared" si="87"/>
        <v>-</v>
      </c>
      <c r="M318" s="2" t="str">
        <f t="shared" si="88"/>
        <v>-</v>
      </c>
      <c r="N318" s="2" t="str">
        <f t="shared" si="89"/>
        <v>-</v>
      </c>
      <c r="O318" s="2" t="str">
        <f t="shared" si="90"/>
        <v>-</v>
      </c>
      <c r="P318" s="2" t="str">
        <f t="shared" si="91"/>
        <v>-</v>
      </c>
      <c r="Q318" s="2" t="str">
        <f t="shared" si="92"/>
        <v>-</v>
      </c>
      <c r="R318" s="2" t="str">
        <f t="shared" si="93"/>
        <v>-</v>
      </c>
      <c r="S318" s="2" t="str">
        <f t="shared" si="94"/>
        <v>-</v>
      </c>
      <c r="T318" s="2" t="str">
        <f t="shared" si="95"/>
        <v>-</v>
      </c>
      <c r="U318" s="2" t="str">
        <f t="shared" si="96"/>
        <v>-</v>
      </c>
      <c r="V318" s="2" t="str">
        <f t="shared" si="97"/>
        <v>-</v>
      </c>
      <c r="W318" s="2" t="str">
        <f t="shared" si="98"/>
        <v>-</v>
      </c>
      <c r="X318" s="2" t="str">
        <f t="shared" si="99"/>
        <v>-</v>
      </c>
      <c r="Y318" s="2" t="str">
        <f t="shared" si="100"/>
        <v>-</v>
      </c>
      <c r="Z318" s="2" t="str">
        <f t="shared" si="101"/>
        <v>-</v>
      </c>
      <c r="AA318" s="2" t="str">
        <f t="shared" si="102"/>
        <v>-</v>
      </c>
      <c r="AB318" s="2" t="str">
        <f t="shared" si="103"/>
        <v>-</v>
      </c>
      <c r="AC318" s="2" t="str">
        <f t="shared" si="104"/>
        <v>-</v>
      </c>
    </row>
    <row r="319" spans="1:29" ht="144" customHeight="1" x14ac:dyDescent="0.25">
      <c r="A319" s="2"/>
      <c r="B319" s="2" t="str">
        <f t="shared" si="84"/>
        <v>JUSTIN 4130-Charcoal</v>
      </c>
      <c r="C319" s="2" t="str">
        <f>SUBSTITUTE(TRIM(D319&amp;_xlfn.XLOOKUP(F319,Colors!A:A,Colors!C:C,"ERROR",0))," ","")</f>
        <v>JUSTIN4130ANTH</v>
      </c>
      <c r="D319" s="2" t="s">
        <v>141</v>
      </c>
      <c r="E319" s="2" t="s">
        <v>111</v>
      </c>
      <c r="F319" s="2" t="s">
        <v>181</v>
      </c>
      <c r="G319" s="14">
        <f>_xlfn.XLOOKUP(D319,Prices!A:A,Prices!C:C,"-")</f>
        <v>6.9</v>
      </c>
      <c r="H319" s="14">
        <f>_xlfn.XLOOKUP(D319,Prices!A:A,Prices!D:D,"-")</f>
        <v>17.899999999999999</v>
      </c>
      <c r="I319" s="2" t="s">
        <v>44</v>
      </c>
      <c r="J319" s="2" t="str">
        <f t="shared" si="85"/>
        <v/>
      </c>
      <c r="K319" s="2" t="str">
        <f t="shared" si="86"/>
        <v>-</v>
      </c>
      <c r="L319" s="2" t="str">
        <f t="shared" si="87"/>
        <v>-</v>
      </c>
      <c r="M319" s="2" t="str">
        <f t="shared" si="88"/>
        <v>-</v>
      </c>
      <c r="N319" s="2" t="str">
        <f t="shared" si="89"/>
        <v>-</v>
      </c>
      <c r="O319" s="2" t="str">
        <f t="shared" si="90"/>
        <v>-</v>
      </c>
      <c r="P319" s="2" t="str">
        <f t="shared" si="91"/>
        <v>-</v>
      </c>
      <c r="Q319" s="2" t="str">
        <f t="shared" si="92"/>
        <v>-</v>
      </c>
      <c r="R319" s="2" t="str">
        <f t="shared" si="93"/>
        <v>-</v>
      </c>
      <c r="S319" s="2" t="str">
        <f t="shared" si="94"/>
        <v>-</v>
      </c>
      <c r="T319" s="2" t="str">
        <f t="shared" si="95"/>
        <v>-</v>
      </c>
      <c r="U319" s="2" t="str">
        <f t="shared" si="96"/>
        <v>-</v>
      </c>
      <c r="V319" s="2" t="str">
        <f t="shared" si="97"/>
        <v>-</v>
      </c>
      <c r="W319" s="2" t="str">
        <f t="shared" si="98"/>
        <v>-</v>
      </c>
      <c r="X319" s="2" t="str">
        <f t="shared" si="99"/>
        <v>-</v>
      </c>
      <c r="Y319" s="2" t="str">
        <f t="shared" si="100"/>
        <v>-</v>
      </c>
      <c r="Z319" s="2" t="str">
        <f t="shared" si="101"/>
        <v>-</v>
      </c>
      <c r="AA319" s="2" t="str">
        <f t="shared" si="102"/>
        <v>-</v>
      </c>
      <c r="AB319" s="2" t="str">
        <f t="shared" si="103"/>
        <v>-</v>
      </c>
      <c r="AC319" s="2" t="str">
        <f t="shared" si="104"/>
        <v>-</v>
      </c>
    </row>
    <row r="320" spans="1:29" ht="144" customHeight="1" x14ac:dyDescent="0.25">
      <c r="A320" s="2"/>
      <c r="B320" s="2" t="str">
        <f t="shared" si="84"/>
        <v>JUSTIN 4130-Black</v>
      </c>
      <c r="C320" s="2" t="str">
        <f>SUBSTITUTE(TRIM(D320&amp;_xlfn.XLOOKUP(F320,Colors!A:A,Colors!C:C,"ERROR",0))," ","")</f>
        <v>JUSTIN4130NOIR</v>
      </c>
      <c r="D320" s="2" t="s">
        <v>141</v>
      </c>
      <c r="E320" s="2" t="s">
        <v>111</v>
      </c>
      <c r="F320" s="2" t="s">
        <v>105</v>
      </c>
      <c r="G320" s="14">
        <f>_xlfn.XLOOKUP(D320,Prices!A:A,Prices!C:C,"-")</f>
        <v>6.9</v>
      </c>
      <c r="H320" s="14">
        <f>_xlfn.XLOOKUP(D320,Prices!A:A,Prices!D:D,"-")</f>
        <v>17.899999999999999</v>
      </c>
      <c r="I320" s="2" t="s">
        <v>44</v>
      </c>
      <c r="J320" s="2" t="str">
        <f t="shared" si="85"/>
        <v/>
      </c>
      <c r="K320" s="2" t="str">
        <f t="shared" si="86"/>
        <v>-</v>
      </c>
      <c r="L320" s="2" t="str">
        <f t="shared" si="87"/>
        <v>-</v>
      </c>
      <c r="M320" s="2" t="str">
        <f t="shared" si="88"/>
        <v>-</v>
      </c>
      <c r="N320" s="2" t="str">
        <f t="shared" si="89"/>
        <v>-</v>
      </c>
      <c r="O320" s="2" t="str">
        <f t="shared" si="90"/>
        <v>-</v>
      </c>
      <c r="P320" s="2" t="str">
        <f t="shared" si="91"/>
        <v>-</v>
      </c>
      <c r="Q320" s="2" t="str">
        <f t="shared" si="92"/>
        <v>-</v>
      </c>
      <c r="R320" s="2" t="str">
        <f t="shared" si="93"/>
        <v>-</v>
      </c>
      <c r="S320" s="2" t="str">
        <f t="shared" si="94"/>
        <v>-</v>
      </c>
      <c r="T320" s="2" t="str">
        <f t="shared" si="95"/>
        <v>-</v>
      </c>
      <c r="U320" s="2" t="str">
        <f t="shared" si="96"/>
        <v>-</v>
      </c>
      <c r="V320" s="2" t="str">
        <f t="shared" si="97"/>
        <v>-</v>
      </c>
      <c r="W320" s="2" t="str">
        <f t="shared" si="98"/>
        <v>-</v>
      </c>
      <c r="X320" s="2" t="str">
        <f t="shared" si="99"/>
        <v>-</v>
      </c>
      <c r="Y320" s="2" t="str">
        <f t="shared" si="100"/>
        <v>-</v>
      </c>
      <c r="Z320" s="2" t="str">
        <f t="shared" si="101"/>
        <v>-</v>
      </c>
      <c r="AA320" s="2" t="str">
        <f t="shared" si="102"/>
        <v>-</v>
      </c>
      <c r="AB320" s="2" t="str">
        <f t="shared" si="103"/>
        <v>-</v>
      </c>
      <c r="AC320" s="2" t="str">
        <f t="shared" si="104"/>
        <v>-</v>
      </c>
    </row>
    <row r="321" spans="1:29" ht="144" customHeight="1" x14ac:dyDescent="0.25">
      <c r="A321" s="2"/>
      <c r="B321" s="2" t="str">
        <f t="shared" si="84"/>
        <v>EDMOND 019-Black</v>
      </c>
      <c r="C321" s="2" t="str">
        <f>SUBSTITUTE(TRIM(D321&amp;_xlfn.XLOOKUP(F321,Colors!A:A,Colors!C:C,"ERROR",0))," ","")</f>
        <v>EDMOND019NOIR</v>
      </c>
      <c r="D321" s="2" t="s">
        <v>142</v>
      </c>
      <c r="E321" s="2" t="s">
        <v>111</v>
      </c>
      <c r="F321" s="2" t="s">
        <v>105</v>
      </c>
      <c r="G321" s="14">
        <f>_xlfn.XLOOKUP(D321,Prices!A:A,Prices!C:C,"-")</f>
        <v>5.9</v>
      </c>
      <c r="H321" s="14">
        <f>_xlfn.XLOOKUP(D321,Prices!A:A,Prices!D:D,"-")</f>
        <v>14.9</v>
      </c>
      <c r="I321" s="2" t="s">
        <v>44</v>
      </c>
      <c r="J321" s="2" t="str">
        <f t="shared" si="85"/>
        <v/>
      </c>
      <c r="K321" s="2" t="str">
        <f t="shared" si="86"/>
        <v>-</v>
      </c>
      <c r="L321" s="2" t="str">
        <f t="shared" si="87"/>
        <v>-</v>
      </c>
      <c r="M321" s="2" t="str">
        <f t="shared" si="88"/>
        <v>-</v>
      </c>
      <c r="N321" s="2" t="str">
        <f t="shared" si="89"/>
        <v>-</v>
      </c>
      <c r="O321" s="2" t="str">
        <f t="shared" si="90"/>
        <v>-</v>
      </c>
      <c r="P321" s="2" t="str">
        <f t="shared" si="91"/>
        <v>-</v>
      </c>
      <c r="Q321" s="2" t="str">
        <f t="shared" si="92"/>
        <v>-</v>
      </c>
      <c r="R321" s="2" t="str">
        <f t="shared" si="93"/>
        <v>-</v>
      </c>
      <c r="S321" s="2" t="str">
        <f t="shared" si="94"/>
        <v>-</v>
      </c>
      <c r="T321" s="2" t="str">
        <f t="shared" si="95"/>
        <v>-</v>
      </c>
      <c r="U321" s="2" t="str">
        <f t="shared" si="96"/>
        <v>-</v>
      </c>
      <c r="V321" s="2" t="str">
        <f t="shared" si="97"/>
        <v>-</v>
      </c>
      <c r="W321" s="2" t="str">
        <f t="shared" si="98"/>
        <v>-</v>
      </c>
      <c r="X321" s="2" t="str">
        <f t="shared" si="99"/>
        <v>-</v>
      </c>
      <c r="Y321" s="2" t="str">
        <f t="shared" si="100"/>
        <v>-</v>
      </c>
      <c r="Z321" s="2" t="str">
        <f t="shared" si="101"/>
        <v>-</v>
      </c>
      <c r="AA321" s="2" t="str">
        <f t="shared" si="102"/>
        <v>-</v>
      </c>
      <c r="AB321" s="2" t="str">
        <f t="shared" si="103"/>
        <v>-</v>
      </c>
      <c r="AC321" s="2" t="str">
        <f t="shared" si="104"/>
        <v>-</v>
      </c>
    </row>
    <row r="322" spans="1:29" ht="144" customHeight="1" x14ac:dyDescent="0.25">
      <c r="A322" s="2"/>
      <c r="B322" s="2" t="str">
        <f t="shared" si="84"/>
        <v>EDMOND 019-Charcoal</v>
      </c>
      <c r="C322" s="2" t="str">
        <f>SUBSTITUTE(TRIM(D322&amp;_xlfn.XLOOKUP(F322,Colors!A:A,Colors!C:C,"ERROR",0))," ","")</f>
        <v>EDMOND019ANTH</v>
      </c>
      <c r="D322" s="2" t="s">
        <v>142</v>
      </c>
      <c r="E322" s="2" t="s">
        <v>111</v>
      </c>
      <c r="F322" s="2" t="s">
        <v>181</v>
      </c>
      <c r="G322" s="14">
        <f>_xlfn.XLOOKUP(D322,Prices!A:A,Prices!C:C,"-")</f>
        <v>5.9</v>
      </c>
      <c r="H322" s="14">
        <f>_xlfn.XLOOKUP(D322,Prices!A:A,Prices!D:D,"-")</f>
        <v>14.9</v>
      </c>
      <c r="I322" s="2" t="s">
        <v>44</v>
      </c>
      <c r="J322" s="2" t="str">
        <f t="shared" si="85"/>
        <v/>
      </c>
      <c r="K322" s="2" t="str">
        <f t="shared" si="86"/>
        <v>-</v>
      </c>
      <c r="L322" s="2" t="str">
        <f t="shared" si="87"/>
        <v>-</v>
      </c>
      <c r="M322" s="2" t="str">
        <f t="shared" si="88"/>
        <v>-</v>
      </c>
      <c r="N322" s="2" t="str">
        <f t="shared" si="89"/>
        <v>-</v>
      </c>
      <c r="O322" s="2" t="str">
        <f t="shared" si="90"/>
        <v>-</v>
      </c>
      <c r="P322" s="2" t="str">
        <f t="shared" si="91"/>
        <v>-</v>
      </c>
      <c r="Q322" s="2" t="str">
        <f t="shared" si="92"/>
        <v>-</v>
      </c>
      <c r="R322" s="2" t="str">
        <f t="shared" si="93"/>
        <v>-</v>
      </c>
      <c r="S322" s="2" t="str">
        <f t="shared" si="94"/>
        <v>-</v>
      </c>
      <c r="T322" s="2" t="str">
        <f t="shared" si="95"/>
        <v>-</v>
      </c>
      <c r="U322" s="2" t="str">
        <f t="shared" si="96"/>
        <v>-</v>
      </c>
      <c r="V322" s="2" t="str">
        <f t="shared" si="97"/>
        <v>-</v>
      </c>
      <c r="W322" s="2" t="str">
        <f t="shared" si="98"/>
        <v>-</v>
      </c>
      <c r="X322" s="2" t="str">
        <f t="shared" si="99"/>
        <v>-</v>
      </c>
      <c r="Y322" s="2" t="str">
        <f t="shared" si="100"/>
        <v>-</v>
      </c>
      <c r="Z322" s="2" t="str">
        <f t="shared" si="101"/>
        <v>-</v>
      </c>
      <c r="AA322" s="2" t="str">
        <f t="shared" si="102"/>
        <v>-</v>
      </c>
      <c r="AB322" s="2" t="str">
        <f t="shared" si="103"/>
        <v>-</v>
      </c>
      <c r="AC322" s="2" t="str">
        <f t="shared" si="104"/>
        <v>-</v>
      </c>
    </row>
    <row r="323" spans="1:29" ht="144" customHeight="1" x14ac:dyDescent="0.25">
      <c r="A323" s="2"/>
      <c r="B323" s="2" t="str">
        <f t="shared" ref="B323:B386" si="105">D323&amp;"-"&amp;F323</f>
        <v>EDMOND 019-Khaki</v>
      </c>
      <c r="C323" s="2" t="str">
        <f>SUBSTITUTE(TRIM(D323&amp;_xlfn.XLOOKUP(F323,Colors!A:A,Colors!C:C,"ERROR",0))," ","")</f>
        <v>EDMOND019KAKI</v>
      </c>
      <c r="D323" s="2" t="s">
        <v>142</v>
      </c>
      <c r="E323" s="2" t="s">
        <v>111</v>
      </c>
      <c r="F323" s="2" t="s">
        <v>200</v>
      </c>
      <c r="G323" s="14">
        <f>_xlfn.XLOOKUP(D323,Prices!A:A,Prices!C:C,"-")</f>
        <v>5.9</v>
      </c>
      <c r="H323" s="14">
        <f>_xlfn.XLOOKUP(D323,Prices!A:A,Prices!D:D,"-")</f>
        <v>14.9</v>
      </c>
      <c r="I323" s="2" t="s">
        <v>44</v>
      </c>
      <c r="J323" s="2" t="str">
        <f t="shared" ref="J323:J385" si="106">IF(IFERROR(FIND("- "&amp;$J$1,"- "&amp;$I323)&gt;=1,FALSE),"","-")</f>
        <v/>
      </c>
      <c r="K323" s="2" t="str">
        <f t="shared" ref="K323:K385" si="107">IF(IFERROR(FIND("- "&amp;$K$1,"- "&amp;$I323)&gt;=1,FALSE),"","-")</f>
        <v>-</v>
      </c>
      <c r="L323" s="2" t="str">
        <f t="shared" ref="L323:L385" si="108">IF(IFERROR(FIND("- "&amp;$L$1,"- "&amp;$I323)&gt;=1,FALSE),"","-")</f>
        <v>-</v>
      </c>
      <c r="M323" s="2" t="str">
        <f t="shared" ref="M323:M385" si="109">IF(IFERROR(FIND("- "&amp;$M$1,"- "&amp;$I323)&gt;=1,FALSE),"","-")</f>
        <v>-</v>
      </c>
      <c r="N323" s="2" t="str">
        <f t="shared" ref="N323:N385" si="110">IF(IFERROR(FIND("- "&amp;$N$1,"- "&amp;$I323)&gt;=1,FALSE),"","-")</f>
        <v>-</v>
      </c>
      <c r="O323" s="2" t="str">
        <f t="shared" ref="O323:O385" si="111">IF(IFERROR(FIND("- "&amp;$O$1,"- "&amp;$I323)&gt;=1,FALSE),"","-")</f>
        <v>-</v>
      </c>
      <c r="P323" s="2" t="str">
        <f t="shared" ref="P323:P385" si="112">IF(IFERROR(FIND("- "&amp;$P$1,"- "&amp;$I323)&gt;=1,FALSE),"","-")</f>
        <v>-</v>
      </c>
      <c r="Q323" s="2" t="str">
        <f t="shared" ref="Q323:Q385" si="113">IF(IFERROR(FIND("- "&amp;$Q$1,"- "&amp;$I323)&gt;=1,FALSE),"","-")</f>
        <v>-</v>
      </c>
      <c r="R323" s="2" t="str">
        <f t="shared" ref="R323:R385" si="114">IF(IFERROR(FIND("- "&amp;$R$1,"- "&amp;$I323)&gt;=1,FALSE),"","-")</f>
        <v>-</v>
      </c>
      <c r="S323" s="2" t="str">
        <f t="shared" ref="S323:S385" si="115">IF(IFERROR(FIND("- "&amp;$S$1,"- "&amp;$I323)&gt;=1,FALSE),"","-")</f>
        <v>-</v>
      </c>
      <c r="T323" s="2" t="str">
        <f t="shared" ref="T323:T385" si="116">IF(IFERROR(FIND("- "&amp;$T$1,"- "&amp;$I323)&gt;=1,FALSE),"","-")</f>
        <v>-</v>
      </c>
      <c r="U323" s="2" t="str">
        <f t="shared" ref="U323:U385" si="117">IF(IFERROR(FIND("- "&amp;$U$1,"- "&amp;$I323)&gt;=1,FALSE),"","-")</f>
        <v>-</v>
      </c>
      <c r="V323" s="2" t="str">
        <f t="shared" ref="V323:V385" si="118">IF(IFERROR(FIND("- "&amp;$V$1,"- "&amp;$I323)&gt;=1,FALSE),"","-")</f>
        <v>-</v>
      </c>
      <c r="W323" s="2" t="str">
        <f t="shared" ref="W323:W385" si="119">IF(IFERROR(FIND("- "&amp;$W$1,"- "&amp;$I323)&gt;=1,FALSE),"","-")</f>
        <v>-</v>
      </c>
      <c r="X323" s="2" t="str">
        <f t="shared" ref="X323:X385" si="120">IF(IFERROR(FIND("- "&amp;$X$1,"- "&amp;$I323)&gt;=1,FALSE),"","-")</f>
        <v>-</v>
      </c>
      <c r="Y323" s="2" t="str">
        <f t="shared" ref="Y323:Y385" si="121">IF(IFERROR(FIND("- "&amp;$Y$1,"- "&amp;$I323)&gt;=1,FALSE),"","-")</f>
        <v>-</v>
      </c>
      <c r="Z323" s="2" t="str">
        <f t="shared" ref="Z323:Z385" si="122">IF(IFERROR(FIND("- "&amp;$Z$1,"- "&amp;$I323)&gt;=1,FALSE),"","-")</f>
        <v>-</v>
      </c>
      <c r="AA323" s="2" t="str">
        <f t="shared" ref="AA323:AA385" si="123">IF(IFERROR(FIND("- "&amp;$AA$1,"- "&amp;$I323)&gt;=1,FALSE),"","-")</f>
        <v>-</v>
      </c>
      <c r="AB323" s="2" t="str">
        <f t="shared" ref="AB323:AB385" si="124">IF(IFERROR(FIND("- "&amp;$AB$1,"- "&amp;$I323)&gt;=1,FALSE),"","-")</f>
        <v>-</v>
      </c>
      <c r="AC323" s="2" t="str">
        <f t="shared" ref="AC323:AC385" si="125">IF(IFERROR(FIND("- "&amp;$AC$1,"- "&amp;$I323)&gt;=1,FALSE),"","-")</f>
        <v>-</v>
      </c>
    </row>
    <row r="324" spans="1:29" ht="144" customHeight="1" x14ac:dyDescent="0.25">
      <c r="A324" s="2"/>
      <c r="B324" s="2" t="str">
        <f t="shared" si="105"/>
        <v>EDMOND 019-Navy</v>
      </c>
      <c r="C324" s="2" t="str">
        <f>SUBSTITUTE(TRIM(D324&amp;_xlfn.XLOOKUP(F324,Colors!A:A,Colors!C:C,"ERROR",0))," ","")</f>
        <v>EDMOND019MARINE</v>
      </c>
      <c r="D324" s="2" t="s">
        <v>142</v>
      </c>
      <c r="E324" s="2" t="s">
        <v>111</v>
      </c>
      <c r="F324" s="2" t="s">
        <v>69</v>
      </c>
      <c r="G324" s="14">
        <f>_xlfn.XLOOKUP(D324,Prices!A:A,Prices!C:C,"-")</f>
        <v>5.9</v>
      </c>
      <c r="H324" s="14">
        <f>_xlfn.XLOOKUP(D324,Prices!A:A,Prices!D:D,"-")</f>
        <v>14.9</v>
      </c>
      <c r="I324" s="2" t="s">
        <v>44</v>
      </c>
      <c r="J324" s="2" t="str">
        <f t="shared" si="106"/>
        <v/>
      </c>
      <c r="K324" s="2" t="str">
        <f t="shared" si="107"/>
        <v>-</v>
      </c>
      <c r="L324" s="2" t="str">
        <f t="shared" si="108"/>
        <v>-</v>
      </c>
      <c r="M324" s="2" t="str">
        <f t="shared" si="109"/>
        <v>-</v>
      </c>
      <c r="N324" s="2" t="str">
        <f t="shared" si="110"/>
        <v>-</v>
      </c>
      <c r="O324" s="2" t="str">
        <f t="shared" si="111"/>
        <v>-</v>
      </c>
      <c r="P324" s="2" t="str">
        <f t="shared" si="112"/>
        <v>-</v>
      </c>
      <c r="Q324" s="2" t="str">
        <f t="shared" si="113"/>
        <v>-</v>
      </c>
      <c r="R324" s="2" t="str">
        <f t="shared" si="114"/>
        <v>-</v>
      </c>
      <c r="S324" s="2" t="str">
        <f t="shared" si="115"/>
        <v>-</v>
      </c>
      <c r="T324" s="2" t="str">
        <f t="shared" si="116"/>
        <v>-</v>
      </c>
      <c r="U324" s="2" t="str">
        <f t="shared" si="117"/>
        <v>-</v>
      </c>
      <c r="V324" s="2" t="str">
        <f t="shared" si="118"/>
        <v>-</v>
      </c>
      <c r="W324" s="2" t="str">
        <f t="shared" si="119"/>
        <v>-</v>
      </c>
      <c r="X324" s="2" t="str">
        <f t="shared" si="120"/>
        <v>-</v>
      </c>
      <c r="Y324" s="2" t="str">
        <f t="shared" si="121"/>
        <v>-</v>
      </c>
      <c r="Z324" s="2" t="str">
        <f t="shared" si="122"/>
        <v>-</v>
      </c>
      <c r="AA324" s="2" t="str">
        <f t="shared" si="123"/>
        <v>-</v>
      </c>
      <c r="AB324" s="2" t="str">
        <f t="shared" si="124"/>
        <v>-</v>
      </c>
      <c r="AC324" s="2" t="str">
        <f t="shared" si="125"/>
        <v>-</v>
      </c>
    </row>
    <row r="325" spans="1:29" ht="144" customHeight="1" x14ac:dyDescent="0.25">
      <c r="A325" s="2"/>
      <c r="B325" s="2" t="str">
        <f t="shared" si="105"/>
        <v>EDMOND 115-Khaki</v>
      </c>
      <c r="C325" s="2" t="str">
        <f>SUBSTITUTE(TRIM(D325&amp;_xlfn.XLOOKUP(F325,Colors!A:A,Colors!C:C,"ERROR",0))," ","")</f>
        <v>EDMOND115KAKI</v>
      </c>
      <c r="D325" s="2" t="s">
        <v>143</v>
      </c>
      <c r="E325" s="2" t="s">
        <v>111</v>
      </c>
      <c r="F325" s="2" t="s">
        <v>200</v>
      </c>
      <c r="G325" s="14">
        <f>_xlfn.XLOOKUP(D325,Prices!A:A,Prices!C:C,"-")</f>
        <v>15.9</v>
      </c>
      <c r="H325" s="14">
        <f>_xlfn.XLOOKUP(D325,Prices!A:A,Prices!D:D,"-")</f>
        <v>39.9</v>
      </c>
      <c r="I325" s="2" t="s">
        <v>44</v>
      </c>
      <c r="J325" s="2" t="str">
        <f t="shared" si="106"/>
        <v/>
      </c>
      <c r="K325" s="2" t="str">
        <f t="shared" si="107"/>
        <v>-</v>
      </c>
      <c r="L325" s="2" t="str">
        <f t="shared" si="108"/>
        <v>-</v>
      </c>
      <c r="M325" s="2" t="str">
        <f t="shared" si="109"/>
        <v>-</v>
      </c>
      <c r="N325" s="2" t="str">
        <f t="shared" si="110"/>
        <v>-</v>
      </c>
      <c r="O325" s="2" t="str">
        <f t="shared" si="111"/>
        <v>-</v>
      </c>
      <c r="P325" s="2" t="str">
        <f t="shared" si="112"/>
        <v>-</v>
      </c>
      <c r="Q325" s="2" t="str">
        <f t="shared" si="113"/>
        <v>-</v>
      </c>
      <c r="R325" s="2" t="str">
        <f t="shared" si="114"/>
        <v>-</v>
      </c>
      <c r="S325" s="2" t="str">
        <f t="shared" si="115"/>
        <v>-</v>
      </c>
      <c r="T325" s="2" t="str">
        <f t="shared" si="116"/>
        <v>-</v>
      </c>
      <c r="U325" s="2" t="str">
        <f t="shared" si="117"/>
        <v>-</v>
      </c>
      <c r="V325" s="2" t="str">
        <f t="shared" si="118"/>
        <v>-</v>
      </c>
      <c r="W325" s="2" t="str">
        <f t="shared" si="119"/>
        <v>-</v>
      </c>
      <c r="X325" s="2" t="str">
        <f t="shared" si="120"/>
        <v>-</v>
      </c>
      <c r="Y325" s="2" t="str">
        <f t="shared" si="121"/>
        <v>-</v>
      </c>
      <c r="Z325" s="2" t="str">
        <f t="shared" si="122"/>
        <v>-</v>
      </c>
      <c r="AA325" s="2" t="str">
        <f t="shared" si="123"/>
        <v>-</v>
      </c>
      <c r="AB325" s="2" t="str">
        <f t="shared" si="124"/>
        <v>-</v>
      </c>
      <c r="AC325" s="2" t="str">
        <f t="shared" si="125"/>
        <v>-</v>
      </c>
    </row>
    <row r="326" spans="1:29" ht="144" customHeight="1" x14ac:dyDescent="0.25">
      <c r="A326" s="2"/>
      <c r="B326" s="2" t="str">
        <f t="shared" si="105"/>
        <v>EDMOND 115-Navy</v>
      </c>
      <c r="C326" s="2" t="str">
        <f>SUBSTITUTE(TRIM(D326&amp;_xlfn.XLOOKUP(F326,Colors!A:A,Colors!C:C,"ERROR",0))," ","")</f>
        <v>EDMOND115MARINE</v>
      </c>
      <c r="D326" s="2" t="s">
        <v>143</v>
      </c>
      <c r="E326" s="2" t="s">
        <v>111</v>
      </c>
      <c r="F326" s="2" t="s">
        <v>69</v>
      </c>
      <c r="G326" s="14">
        <f>_xlfn.XLOOKUP(D326,Prices!A:A,Prices!C:C,"-")</f>
        <v>15.9</v>
      </c>
      <c r="H326" s="14">
        <f>_xlfn.XLOOKUP(D326,Prices!A:A,Prices!D:D,"-")</f>
        <v>39.9</v>
      </c>
      <c r="I326" s="2" t="s">
        <v>44</v>
      </c>
      <c r="J326" s="2" t="str">
        <f t="shared" si="106"/>
        <v/>
      </c>
      <c r="K326" s="2" t="str">
        <f t="shared" si="107"/>
        <v>-</v>
      </c>
      <c r="L326" s="2" t="str">
        <f t="shared" si="108"/>
        <v>-</v>
      </c>
      <c r="M326" s="2" t="str">
        <f t="shared" si="109"/>
        <v>-</v>
      </c>
      <c r="N326" s="2" t="str">
        <f t="shared" si="110"/>
        <v>-</v>
      </c>
      <c r="O326" s="2" t="str">
        <f t="shared" si="111"/>
        <v>-</v>
      </c>
      <c r="P326" s="2" t="str">
        <f t="shared" si="112"/>
        <v>-</v>
      </c>
      <c r="Q326" s="2" t="str">
        <f t="shared" si="113"/>
        <v>-</v>
      </c>
      <c r="R326" s="2" t="str">
        <f t="shared" si="114"/>
        <v>-</v>
      </c>
      <c r="S326" s="2" t="str">
        <f t="shared" si="115"/>
        <v>-</v>
      </c>
      <c r="T326" s="2" t="str">
        <f t="shared" si="116"/>
        <v>-</v>
      </c>
      <c r="U326" s="2" t="str">
        <f t="shared" si="117"/>
        <v>-</v>
      </c>
      <c r="V326" s="2" t="str">
        <f t="shared" si="118"/>
        <v>-</v>
      </c>
      <c r="W326" s="2" t="str">
        <f t="shared" si="119"/>
        <v>-</v>
      </c>
      <c r="X326" s="2" t="str">
        <f t="shared" si="120"/>
        <v>-</v>
      </c>
      <c r="Y326" s="2" t="str">
        <f t="shared" si="121"/>
        <v>-</v>
      </c>
      <c r="Z326" s="2" t="str">
        <f t="shared" si="122"/>
        <v>-</v>
      </c>
      <c r="AA326" s="2" t="str">
        <f t="shared" si="123"/>
        <v>-</v>
      </c>
      <c r="AB326" s="2" t="str">
        <f t="shared" si="124"/>
        <v>-</v>
      </c>
      <c r="AC326" s="2" t="str">
        <f t="shared" si="125"/>
        <v>-</v>
      </c>
    </row>
    <row r="327" spans="1:29" ht="144" customHeight="1" x14ac:dyDescent="0.25">
      <c r="A327" s="2"/>
      <c r="B327" s="2" t="str">
        <f t="shared" si="105"/>
        <v>EDMOND 110-Grey</v>
      </c>
      <c r="C327" s="2" t="str">
        <f>SUBSTITUTE(TRIM(D327&amp;_xlfn.XLOOKUP(F327,Colors!A:A,Colors!C:C,"ERROR",0))," ","")</f>
        <v>EDMOND110GRIS</v>
      </c>
      <c r="D327" s="2" t="s">
        <v>144</v>
      </c>
      <c r="E327" s="2" t="s">
        <v>111</v>
      </c>
      <c r="F327" s="2" t="s">
        <v>53</v>
      </c>
      <c r="G327" s="14">
        <f>_xlfn.XLOOKUP(D327,Prices!A:A,Prices!C:C,"-")</f>
        <v>10.9</v>
      </c>
      <c r="H327" s="14">
        <f>_xlfn.XLOOKUP(D327,Prices!A:A,Prices!D:D,"-")</f>
        <v>29.9</v>
      </c>
      <c r="I327" s="2" t="s">
        <v>44</v>
      </c>
      <c r="J327" s="2" t="str">
        <f t="shared" si="106"/>
        <v/>
      </c>
      <c r="K327" s="2" t="str">
        <f t="shared" si="107"/>
        <v>-</v>
      </c>
      <c r="L327" s="2" t="str">
        <f t="shared" si="108"/>
        <v>-</v>
      </c>
      <c r="M327" s="2" t="str">
        <f t="shared" si="109"/>
        <v>-</v>
      </c>
      <c r="N327" s="2" t="str">
        <f t="shared" si="110"/>
        <v>-</v>
      </c>
      <c r="O327" s="2" t="str">
        <f t="shared" si="111"/>
        <v>-</v>
      </c>
      <c r="P327" s="2" t="str">
        <f t="shared" si="112"/>
        <v>-</v>
      </c>
      <c r="Q327" s="2" t="str">
        <f t="shared" si="113"/>
        <v>-</v>
      </c>
      <c r="R327" s="2" t="str">
        <f t="shared" si="114"/>
        <v>-</v>
      </c>
      <c r="S327" s="2" t="str">
        <f t="shared" si="115"/>
        <v>-</v>
      </c>
      <c r="T327" s="2" t="str">
        <f t="shared" si="116"/>
        <v>-</v>
      </c>
      <c r="U327" s="2" t="str">
        <f t="shared" si="117"/>
        <v>-</v>
      </c>
      <c r="V327" s="2" t="str">
        <f t="shared" si="118"/>
        <v>-</v>
      </c>
      <c r="W327" s="2" t="str">
        <f t="shared" si="119"/>
        <v>-</v>
      </c>
      <c r="X327" s="2" t="str">
        <f t="shared" si="120"/>
        <v>-</v>
      </c>
      <c r="Y327" s="2" t="str">
        <f t="shared" si="121"/>
        <v>-</v>
      </c>
      <c r="Z327" s="2" t="str">
        <f t="shared" si="122"/>
        <v>-</v>
      </c>
      <c r="AA327" s="2" t="str">
        <f t="shared" si="123"/>
        <v>-</v>
      </c>
      <c r="AB327" s="2" t="str">
        <f t="shared" si="124"/>
        <v>-</v>
      </c>
      <c r="AC327" s="2" t="str">
        <f t="shared" si="125"/>
        <v>-</v>
      </c>
    </row>
    <row r="328" spans="1:29" ht="144" customHeight="1" x14ac:dyDescent="0.25">
      <c r="A328" s="2"/>
      <c r="B328" s="2" t="str">
        <f t="shared" si="105"/>
        <v>EDMOND 110-Khaki</v>
      </c>
      <c r="C328" s="2" t="str">
        <f>SUBSTITUTE(TRIM(D328&amp;_xlfn.XLOOKUP(F328,Colors!A:A,Colors!C:C,"ERROR",0))," ","")</f>
        <v>EDMOND110KAKI</v>
      </c>
      <c r="D328" s="2" t="s">
        <v>144</v>
      </c>
      <c r="E328" s="2" t="s">
        <v>111</v>
      </c>
      <c r="F328" s="2" t="s">
        <v>200</v>
      </c>
      <c r="G328" s="14">
        <f>_xlfn.XLOOKUP(D328,Prices!A:A,Prices!C:C,"-")</f>
        <v>10.9</v>
      </c>
      <c r="H328" s="14">
        <f>_xlfn.XLOOKUP(D328,Prices!A:A,Prices!D:D,"-")</f>
        <v>29.9</v>
      </c>
      <c r="I328" s="2" t="s">
        <v>44</v>
      </c>
      <c r="J328" s="2" t="str">
        <f t="shared" si="106"/>
        <v/>
      </c>
      <c r="K328" s="2" t="str">
        <f t="shared" si="107"/>
        <v>-</v>
      </c>
      <c r="L328" s="2" t="str">
        <f t="shared" si="108"/>
        <v>-</v>
      </c>
      <c r="M328" s="2" t="str">
        <f t="shared" si="109"/>
        <v>-</v>
      </c>
      <c r="N328" s="2" t="str">
        <f t="shared" si="110"/>
        <v>-</v>
      </c>
      <c r="O328" s="2" t="str">
        <f t="shared" si="111"/>
        <v>-</v>
      </c>
      <c r="P328" s="2" t="str">
        <f t="shared" si="112"/>
        <v>-</v>
      </c>
      <c r="Q328" s="2" t="str">
        <f t="shared" si="113"/>
        <v>-</v>
      </c>
      <c r="R328" s="2" t="str">
        <f t="shared" si="114"/>
        <v>-</v>
      </c>
      <c r="S328" s="2" t="str">
        <f t="shared" si="115"/>
        <v>-</v>
      </c>
      <c r="T328" s="2" t="str">
        <f t="shared" si="116"/>
        <v>-</v>
      </c>
      <c r="U328" s="2" t="str">
        <f t="shared" si="117"/>
        <v>-</v>
      </c>
      <c r="V328" s="2" t="str">
        <f t="shared" si="118"/>
        <v>-</v>
      </c>
      <c r="W328" s="2" t="str">
        <f t="shared" si="119"/>
        <v>-</v>
      </c>
      <c r="X328" s="2" t="str">
        <f t="shared" si="120"/>
        <v>-</v>
      </c>
      <c r="Y328" s="2" t="str">
        <f t="shared" si="121"/>
        <v>-</v>
      </c>
      <c r="Z328" s="2" t="str">
        <f t="shared" si="122"/>
        <v>-</v>
      </c>
      <c r="AA328" s="2" t="str">
        <f t="shared" si="123"/>
        <v>-</v>
      </c>
      <c r="AB328" s="2" t="str">
        <f t="shared" si="124"/>
        <v>-</v>
      </c>
      <c r="AC328" s="2" t="str">
        <f t="shared" si="125"/>
        <v>-</v>
      </c>
    </row>
    <row r="329" spans="1:29" ht="144" customHeight="1" x14ac:dyDescent="0.25">
      <c r="A329" s="2"/>
      <c r="B329" s="2" t="str">
        <f t="shared" si="105"/>
        <v>EDMOND 110-Navy</v>
      </c>
      <c r="C329" s="2" t="str">
        <f>SUBSTITUTE(TRIM(D329&amp;_xlfn.XLOOKUP(F329,Colors!A:A,Colors!C:C,"ERROR",0))," ","")</f>
        <v>EDMOND110MARINE</v>
      </c>
      <c r="D329" s="2" t="s">
        <v>144</v>
      </c>
      <c r="E329" s="2" t="s">
        <v>111</v>
      </c>
      <c r="F329" s="2" t="s">
        <v>69</v>
      </c>
      <c r="G329" s="14">
        <f>_xlfn.XLOOKUP(D329,Prices!A:A,Prices!C:C,"-")</f>
        <v>10.9</v>
      </c>
      <c r="H329" s="14">
        <f>_xlfn.XLOOKUP(D329,Prices!A:A,Prices!D:D,"-")</f>
        <v>29.9</v>
      </c>
      <c r="I329" s="2" t="s">
        <v>44</v>
      </c>
      <c r="J329" s="2" t="str">
        <f t="shared" si="106"/>
        <v/>
      </c>
      <c r="K329" s="2" t="str">
        <f t="shared" si="107"/>
        <v>-</v>
      </c>
      <c r="L329" s="2" t="str">
        <f t="shared" si="108"/>
        <v>-</v>
      </c>
      <c r="M329" s="2" t="str">
        <f t="shared" si="109"/>
        <v>-</v>
      </c>
      <c r="N329" s="2" t="str">
        <f t="shared" si="110"/>
        <v>-</v>
      </c>
      <c r="O329" s="2" t="str">
        <f t="shared" si="111"/>
        <v>-</v>
      </c>
      <c r="P329" s="2" t="str">
        <f t="shared" si="112"/>
        <v>-</v>
      </c>
      <c r="Q329" s="2" t="str">
        <f t="shared" si="113"/>
        <v>-</v>
      </c>
      <c r="R329" s="2" t="str">
        <f t="shared" si="114"/>
        <v>-</v>
      </c>
      <c r="S329" s="2" t="str">
        <f t="shared" si="115"/>
        <v>-</v>
      </c>
      <c r="T329" s="2" t="str">
        <f t="shared" si="116"/>
        <v>-</v>
      </c>
      <c r="U329" s="2" t="str">
        <f t="shared" si="117"/>
        <v>-</v>
      </c>
      <c r="V329" s="2" t="str">
        <f t="shared" si="118"/>
        <v>-</v>
      </c>
      <c r="W329" s="2" t="str">
        <f t="shared" si="119"/>
        <v>-</v>
      </c>
      <c r="X329" s="2" t="str">
        <f t="shared" si="120"/>
        <v>-</v>
      </c>
      <c r="Y329" s="2" t="str">
        <f t="shared" si="121"/>
        <v>-</v>
      </c>
      <c r="Z329" s="2" t="str">
        <f t="shared" si="122"/>
        <v>-</v>
      </c>
      <c r="AA329" s="2" t="str">
        <f t="shared" si="123"/>
        <v>-</v>
      </c>
      <c r="AB329" s="2" t="str">
        <f t="shared" si="124"/>
        <v>-</v>
      </c>
      <c r="AC329" s="2" t="str">
        <f t="shared" si="125"/>
        <v>-</v>
      </c>
    </row>
    <row r="330" spans="1:29" ht="144" customHeight="1" x14ac:dyDescent="0.25">
      <c r="A330" s="2"/>
      <c r="B330" s="2" t="str">
        <f t="shared" si="105"/>
        <v>EDMOND 112-Navy</v>
      </c>
      <c r="C330" s="2" t="str">
        <f>SUBSTITUTE(TRIM(D330&amp;_xlfn.XLOOKUP(F330,Colors!A:A,Colors!C:C,"ERROR",0))," ","")</f>
        <v>EDMOND112MARINE</v>
      </c>
      <c r="D330" s="2" t="s">
        <v>145</v>
      </c>
      <c r="E330" s="2" t="s">
        <v>146</v>
      </c>
      <c r="F330" s="2" t="s">
        <v>69</v>
      </c>
      <c r="G330" s="14">
        <f>_xlfn.XLOOKUP(D330,Prices!A:A,Prices!C:C,"-")</f>
        <v>11.9</v>
      </c>
      <c r="H330" s="14">
        <f>_xlfn.XLOOKUP(D330,Prices!A:A,Prices!D:D,"-")</f>
        <v>32.9</v>
      </c>
      <c r="I330" s="2" t="s">
        <v>44</v>
      </c>
      <c r="J330" s="2" t="str">
        <f t="shared" si="106"/>
        <v/>
      </c>
      <c r="K330" s="2" t="str">
        <f t="shared" si="107"/>
        <v>-</v>
      </c>
      <c r="L330" s="2" t="str">
        <f t="shared" si="108"/>
        <v>-</v>
      </c>
      <c r="M330" s="2" t="str">
        <f t="shared" si="109"/>
        <v>-</v>
      </c>
      <c r="N330" s="2" t="str">
        <f t="shared" si="110"/>
        <v>-</v>
      </c>
      <c r="O330" s="2" t="str">
        <f t="shared" si="111"/>
        <v>-</v>
      </c>
      <c r="P330" s="2" t="str">
        <f t="shared" si="112"/>
        <v>-</v>
      </c>
      <c r="Q330" s="2" t="str">
        <f t="shared" si="113"/>
        <v>-</v>
      </c>
      <c r="R330" s="2" t="str">
        <f t="shared" si="114"/>
        <v>-</v>
      </c>
      <c r="S330" s="2" t="str">
        <f t="shared" si="115"/>
        <v>-</v>
      </c>
      <c r="T330" s="2" t="str">
        <f t="shared" si="116"/>
        <v>-</v>
      </c>
      <c r="U330" s="2" t="str">
        <f t="shared" si="117"/>
        <v>-</v>
      </c>
      <c r="V330" s="2" t="str">
        <f t="shared" si="118"/>
        <v>-</v>
      </c>
      <c r="W330" s="2" t="str">
        <f t="shared" si="119"/>
        <v>-</v>
      </c>
      <c r="X330" s="2" t="str">
        <f t="shared" si="120"/>
        <v>-</v>
      </c>
      <c r="Y330" s="2" t="str">
        <f t="shared" si="121"/>
        <v>-</v>
      </c>
      <c r="Z330" s="2" t="str">
        <f t="shared" si="122"/>
        <v>-</v>
      </c>
      <c r="AA330" s="2" t="str">
        <f t="shared" si="123"/>
        <v>-</v>
      </c>
      <c r="AB330" s="2" t="str">
        <f t="shared" si="124"/>
        <v>-</v>
      </c>
      <c r="AC330" s="2" t="str">
        <f t="shared" si="125"/>
        <v>-</v>
      </c>
    </row>
    <row r="331" spans="1:29" ht="144" customHeight="1" x14ac:dyDescent="0.25">
      <c r="A331" s="2"/>
      <c r="B331" s="2" t="str">
        <f t="shared" si="105"/>
        <v>EDMOND 112-Green</v>
      </c>
      <c r="C331" s="2" t="str">
        <f>SUBSTITUTE(TRIM(D331&amp;_xlfn.XLOOKUP(F331,Colors!A:A,Colors!C:C,"ERROR",0))," ","")</f>
        <v>EDMOND112VERT</v>
      </c>
      <c r="D331" s="2" t="s">
        <v>145</v>
      </c>
      <c r="E331" s="2" t="s">
        <v>146</v>
      </c>
      <c r="F331" s="2" t="s">
        <v>215</v>
      </c>
      <c r="G331" s="14">
        <f>_xlfn.XLOOKUP(D331,Prices!A:A,Prices!C:C,"-")</f>
        <v>11.9</v>
      </c>
      <c r="H331" s="14">
        <f>_xlfn.XLOOKUP(D331,Prices!A:A,Prices!D:D,"-")</f>
        <v>32.9</v>
      </c>
      <c r="I331" s="2" t="s">
        <v>44</v>
      </c>
      <c r="J331" s="2" t="str">
        <f t="shared" si="106"/>
        <v/>
      </c>
      <c r="K331" s="2" t="str">
        <f t="shared" si="107"/>
        <v>-</v>
      </c>
      <c r="L331" s="2" t="str">
        <f t="shared" si="108"/>
        <v>-</v>
      </c>
      <c r="M331" s="2" t="str">
        <f t="shared" si="109"/>
        <v>-</v>
      </c>
      <c r="N331" s="2" t="str">
        <f t="shared" si="110"/>
        <v>-</v>
      </c>
      <c r="O331" s="2" t="str">
        <f t="shared" si="111"/>
        <v>-</v>
      </c>
      <c r="P331" s="2" t="str">
        <f t="shared" si="112"/>
        <v>-</v>
      </c>
      <c r="Q331" s="2" t="str">
        <f t="shared" si="113"/>
        <v>-</v>
      </c>
      <c r="R331" s="2" t="str">
        <f t="shared" si="114"/>
        <v>-</v>
      </c>
      <c r="S331" s="2" t="str">
        <f t="shared" si="115"/>
        <v>-</v>
      </c>
      <c r="T331" s="2" t="str">
        <f t="shared" si="116"/>
        <v>-</v>
      </c>
      <c r="U331" s="2" t="str">
        <f t="shared" si="117"/>
        <v>-</v>
      </c>
      <c r="V331" s="2" t="str">
        <f t="shared" si="118"/>
        <v>-</v>
      </c>
      <c r="W331" s="2" t="str">
        <f t="shared" si="119"/>
        <v>-</v>
      </c>
      <c r="X331" s="2" t="str">
        <f t="shared" si="120"/>
        <v>-</v>
      </c>
      <c r="Y331" s="2" t="str">
        <f t="shared" si="121"/>
        <v>-</v>
      </c>
      <c r="Z331" s="2" t="str">
        <f t="shared" si="122"/>
        <v>-</v>
      </c>
      <c r="AA331" s="2" t="str">
        <f t="shared" si="123"/>
        <v>-</v>
      </c>
      <c r="AB331" s="2" t="str">
        <f t="shared" si="124"/>
        <v>-</v>
      </c>
      <c r="AC331" s="2" t="str">
        <f t="shared" si="125"/>
        <v>-</v>
      </c>
    </row>
    <row r="332" spans="1:29" ht="144" customHeight="1" x14ac:dyDescent="0.25">
      <c r="A332" s="2"/>
      <c r="B332" s="2" t="str">
        <f t="shared" si="105"/>
        <v>EDMOND 112-Rust</v>
      </c>
      <c r="C332" s="2" t="str">
        <f>SUBSTITUTE(TRIM(D332&amp;_xlfn.XLOOKUP(F332,Colors!A:A,Colors!C:C,"ERROR",0))," ","")</f>
        <v>EDMOND112ROUILLE</v>
      </c>
      <c r="D332" s="2" t="s">
        <v>145</v>
      </c>
      <c r="E332" s="2" t="s">
        <v>146</v>
      </c>
      <c r="F332" s="2" t="s">
        <v>208</v>
      </c>
      <c r="G332" s="14">
        <f>_xlfn.XLOOKUP(D332,Prices!A:A,Prices!C:C,"-")</f>
        <v>11.9</v>
      </c>
      <c r="H332" s="14">
        <f>_xlfn.XLOOKUP(D332,Prices!A:A,Prices!D:D,"-")</f>
        <v>32.9</v>
      </c>
      <c r="I332" s="2" t="s">
        <v>44</v>
      </c>
      <c r="J332" s="2" t="str">
        <f t="shared" si="106"/>
        <v/>
      </c>
      <c r="K332" s="2" t="str">
        <f t="shared" si="107"/>
        <v>-</v>
      </c>
      <c r="L332" s="2" t="str">
        <f t="shared" si="108"/>
        <v>-</v>
      </c>
      <c r="M332" s="2" t="str">
        <f t="shared" si="109"/>
        <v>-</v>
      </c>
      <c r="N332" s="2" t="str">
        <f t="shared" si="110"/>
        <v>-</v>
      </c>
      <c r="O332" s="2" t="str">
        <f t="shared" si="111"/>
        <v>-</v>
      </c>
      <c r="P332" s="2" t="str">
        <f t="shared" si="112"/>
        <v>-</v>
      </c>
      <c r="Q332" s="2" t="str">
        <f t="shared" si="113"/>
        <v>-</v>
      </c>
      <c r="R332" s="2" t="str">
        <f t="shared" si="114"/>
        <v>-</v>
      </c>
      <c r="S332" s="2" t="str">
        <f t="shared" si="115"/>
        <v>-</v>
      </c>
      <c r="T332" s="2" t="str">
        <f t="shared" si="116"/>
        <v>-</v>
      </c>
      <c r="U332" s="2" t="str">
        <f t="shared" si="117"/>
        <v>-</v>
      </c>
      <c r="V332" s="2" t="str">
        <f t="shared" si="118"/>
        <v>-</v>
      </c>
      <c r="W332" s="2" t="str">
        <f t="shared" si="119"/>
        <v>-</v>
      </c>
      <c r="X332" s="2" t="str">
        <f t="shared" si="120"/>
        <v>-</v>
      </c>
      <c r="Y332" s="2" t="str">
        <f t="shared" si="121"/>
        <v>-</v>
      </c>
      <c r="Z332" s="2" t="str">
        <f t="shared" si="122"/>
        <v>-</v>
      </c>
      <c r="AA332" s="2" t="str">
        <f t="shared" si="123"/>
        <v>-</v>
      </c>
      <c r="AB332" s="2" t="str">
        <f t="shared" si="124"/>
        <v>-</v>
      </c>
      <c r="AC332" s="2" t="str">
        <f t="shared" si="125"/>
        <v>-</v>
      </c>
    </row>
    <row r="333" spans="1:29" ht="144" customHeight="1" x14ac:dyDescent="0.25">
      <c r="A333" s="2"/>
      <c r="B333" s="2" t="str">
        <f t="shared" si="105"/>
        <v>EDMOND 118-Black</v>
      </c>
      <c r="C333" s="2" t="str">
        <f>SUBSTITUTE(TRIM(D333&amp;_xlfn.XLOOKUP(F333,Colors!A:A,Colors!C:C,"ERROR",0))," ","")</f>
        <v>EDMOND118NOIR</v>
      </c>
      <c r="D333" s="2" t="s">
        <v>147</v>
      </c>
      <c r="E333" s="2" t="s">
        <v>111</v>
      </c>
      <c r="F333" s="2" t="s">
        <v>105</v>
      </c>
      <c r="G333" s="14">
        <f>_xlfn.XLOOKUP(D333,Prices!A:A,Prices!C:C,"-")</f>
        <v>11.9</v>
      </c>
      <c r="H333" s="14">
        <f>_xlfn.XLOOKUP(D333,Prices!A:A,Prices!D:D,"-")</f>
        <v>29.9</v>
      </c>
      <c r="I333" s="2" t="s">
        <v>44</v>
      </c>
      <c r="J333" s="2" t="str">
        <f t="shared" si="106"/>
        <v/>
      </c>
      <c r="K333" s="2" t="str">
        <f t="shared" si="107"/>
        <v>-</v>
      </c>
      <c r="L333" s="2" t="str">
        <f t="shared" si="108"/>
        <v>-</v>
      </c>
      <c r="M333" s="2" t="str">
        <f t="shared" si="109"/>
        <v>-</v>
      </c>
      <c r="N333" s="2" t="str">
        <f t="shared" si="110"/>
        <v>-</v>
      </c>
      <c r="O333" s="2" t="str">
        <f t="shared" si="111"/>
        <v>-</v>
      </c>
      <c r="P333" s="2" t="str">
        <f t="shared" si="112"/>
        <v>-</v>
      </c>
      <c r="Q333" s="2" t="str">
        <f t="shared" si="113"/>
        <v>-</v>
      </c>
      <c r="R333" s="2" t="str">
        <f t="shared" si="114"/>
        <v>-</v>
      </c>
      <c r="S333" s="2" t="str">
        <f t="shared" si="115"/>
        <v>-</v>
      </c>
      <c r="T333" s="2" t="str">
        <f t="shared" si="116"/>
        <v>-</v>
      </c>
      <c r="U333" s="2" t="str">
        <f t="shared" si="117"/>
        <v>-</v>
      </c>
      <c r="V333" s="2" t="str">
        <f t="shared" si="118"/>
        <v>-</v>
      </c>
      <c r="W333" s="2" t="str">
        <f t="shared" si="119"/>
        <v>-</v>
      </c>
      <c r="X333" s="2" t="str">
        <f t="shared" si="120"/>
        <v>-</v>
      </c>
      <c r="Y333" s="2" t="str">
        <f t="shared" si="121"/>
        <v>-</v>
      </c>
      <c r="Z333" s="2" t="str">
        <f t="shared" si="122"/>
        <v>-</v>
      </c>
      <c r="AA333" s="2" t="str">
        <f t="shared" si="123"/>
        <v>-</v>
      </c>
      <c r="AB333" s="2" t="str">
        <f t="shared" si="124"/>
        <v>-</v>
      </c>
      <c r="AC333" s="2" t="str">
        <f t="shared" si="125"/>
        <v>-</v>
      </c>
    </row>
    <row r="334" spans="1:29" ht="144" customHeight="1" x14ac:dyDescent="0.25">
      <c r="A334" s="2"/>
      <c r="B334" s="2" t="str">
        <f t="shared" si="105"/>
        <v>EDMOND 118-Grey</v>
      </c>
      <c r="C334" s="2" t="str">
        <f>SUBSTITUTE(TRIM(D334&amp;_xlfn.XLOOKUP(F334,Colors!A:A,Colors!C:C,"ERROR",0))," ","")</f>
        <v>EDMOND118GRIS</v>
      </c>
      <c r="D334" s="2" t="s">
        <v>147</v>
      </c>
      <c r="E334" s="2" t="s">
        <v>111</v>
      </c>
      <c r="F334" s="2" t="s">
        <v>53</v>
      </c>
      <c r="G334" s="14">
        <f>_xlfn.XLOOKUP(D334,Prices!A:A,Prices!C:C,"-")</f>
        <v>11.9</v>
      </c>
      <c r="H334" s="14">
        <f>_xlfn.XLOOKUP(D334,Prices!A:A,Prices!D:D,"-")</f>
        <v>29.9</v>
      </c>
      <c r="I334" s="2" t="s">
        <v>44</v>
      </c>
      <c r="J334" s="2" t="str">
        <f t="shared" si="106"/>
        <v/>
      </c>
      <c r="K334" s="2" t="str">
        <f t="shared" si="107"/>
        <v>-</v>
      </c>
      <c r="L334" s="2" t="str">
        <f t="shared" si="108"/>
        <v>-</v>
      </c>
      <c r="M334" s="2" t="str">
        <f t="shared" si="109"/>
        <v>-</v>
      </c>
      <c r="N334" s="2" t="str">
        <f t="shared" si="110"/>
        <v>-</v>
      </c>
      <c r="O334" s="2" t="str">
        <f t="shared" si="111"/>
        <v>-</v>
      </c>
      <c r="P334" s="2" t="str">
        <f t="shared" si="112"/>
        <v>-</v>
      </c>
      <c r="Q334" s="2" t="str">
        <f t="shared" si="113"/>
        <v>-</v>
      </c>
      <c r="R334" s="2" t="str">
        <f t="shared" si="114"/>
        <v>-</v>
      </c>
      <c r="S334" s="2" t="str">
        <f t="shared" si="115"/>
        <v>-</v>
      </c>
      <c r="T334" s="2" t="str">
        <f t="shared" si="116"/>
        <v>-</v>
      </c>
      <c r="U334" s="2" t="str">
        <f t="shared" si="117"/>
        <v>-</v>
      </c>
      <c r="V334" s="2" t="str">
        <f t="shared" si="118"/>
        <v>-</v>
      </c>
      <c r="W334" s="2" t="str">
        <f t="shared" si="119"/>
        <v>-</v>
      </c>
      <c r="X334" s="2" t="str">
        <f t="shared" si="120"/>
        <v>-</v>
      </c>
      <c r="Y334" s="2" t="str">
        <f t="shared" si="121"/>
        <v>-</v>
      </c>
      <c r="Z334" s="2" t="str">
        <f t="shared" si="122"/>
        <v>-</v>
      </c>
      <c r="AA334" s="2" t="str">
        <f t="shared" si="123"/>
        <v>-</v>
      </c>
      <c r="AB334" s="2" t="str">
        <f t="shared" si="124"/>
        <v>-</v>
      </c>
      <c r="AC334" s="2" t="str">
        <f t="shared" si="125"/>
        <v>-</v>
      </c>
    </row>
    <row r="335" spans="1:29" ht="144" customHeight="1" x14ac:dyDescent="0.25">
      <c r="A335" s="2"/>
      <c r="B335" s="2" t="str">
        <f t="shared" si="105"/>
        <v>EDMOND 121-Beige</v>
      </c>
      <c r="C335" s="2" t="str">
        <f>SUBSTITUTE(TRIM(D335&amp;_xlfn.XLOOKUP(F335,Colors!A:A,Colors!C:C,"ERROR",0))," ","")</f>
        <v>EDMOND121BEIGE</v>
      </c>
      <c r="D335" s="2" t="s">
        <v>148</v>
      </c>
      <c r="E335" s="2" t="s">
        <v>149</v>
      </c>
      <c r="F335" s="2" t="s">
        <v>202</v>
      </c>
      <c r="G335" s="14">
        <f>_xlfn.XLOOKUP(D335,Prices!A:A,Prices!C:C,"-")</f>
        <v>15.9</v>
      </c>
      <c r="H335" s="14">
        <f>_xlfn.XLOOKUP(D335,Prices!A:A,Prices!D:D,"-")</f>
        <v>39.9</v>
      </c>
      <c r="I335" s="2" t="s">
        <v>44</v>
      </c>
      <c r="J335" s="2" t="str">
        <f t="shared" si="106"/>
        <v/>
      </c>
      <c r="K335" s="2" t="str">
        <f t="shared" si="107"/>
        <v>-</v>
      </c>
      <c r="L335" s="2" t="str">
        <f t="shared" si="108"/>
        <v>-</v>
      </c>
      <c r="M335" s="2" t="str">
        <f t="shared" si="109"/>
        <v>-</v>
      </c>
      <c r="N335" s="2" t="str">
        <f t="shared" si="110"/>
        <v>-</v>
      </c>
      <c r="O335" s="2" t="str">
        <f t="shared" si="111"/>
        <v>-</v>
      </c>
      <c r="P335" s="2" t="str">
        <f t="shared" si="112"/>
        <v>-</v>
      </c>
      <c r="Q335" s="2" t="str">
        <f t="shared" si="113"/>
        <v>-</v>
      </c>
      <c r="R335" s="2" t="str">
        <f t="shared" si="114"/>
        <v>-</v>
      </c>
      <c r="S335" s="2" t="str">
        <f t="shared" si="115"/>
        <v>-</v>
      </c>
      <c r="T335" s="2" t="str">
        <f t="shared" si="116"/>
        <v>-</v>
      </c>
      <c r="U335" s="2" t="str">
        <f t="shared" si="117"/>
        <v>-</v>
      </c>
      <c r="V335" s="2" t="str">
        <f t="shared" si="118"/>
        <v>-</v>
      </c>
      <c r="W335" s="2" t="str">
        <f t="shared" si="119"/>
        <v>-</v>
      </c>
      <c r="X335" s="2" t="str">
        <f t="shared" si="120"/>
        <v>-</v>
      </c>
      <c r="Y335" s="2" t="str">
        <f t="shared" si="121"/>
        <v>-</v>
      </c>
      <c r="Z335" s="2" t="str">
        <f t="shared" si="122"/>
        <v>-</v>
      </c>
      <c r="AA335" s="2" t="str">
        <f t="shared" si="123"/>
        <v>-</v>
      </c>
      <c r="AB335" s="2" t="str">
        <f t="shared" si="124"/>
        <v>-</v>
      </c>
      <c r="AC335" s="2" t="str">
        <f t="shared" si="125"/>
        <v>-</v>
      </c>
    </row>
    <row r="336" spans="1:29" ht="144" customHeight="1" x14ac:dyDescent="0.25">
      <c r="A336" s="2"/>
      <c r="B336" s="2" t="str">
        <f t="shared" si="105"/>
        <v>EDMOND 121-Grey</v>
      </c>
      <c r="C336" s="2" t="str">
        <f>SUBSTITUTE(TRIM(D336&amp;_xlfn.XLOOKUP(F336,Colors!A:A,Colors!C:C,"ERROR",0))," ","")</f>
        <v>EDMOND121GRIS</v>
      </c>
      <c r="D336" s="2" t="s">
        <v>148</v>
      </c>
      <c r="E336" s="2" t="s">
        <v>149</v>
      </c>
      <c r="F336" s="2" t="s">
        <v>53</v>
      </c>
      <c r="G336" s="14">
        <f>_xlfn.XLOOKUP(D336,Prices!A:A,Prices!C:C,"-")</f>
        <v>15.9</v>
      </c>
      <c r="H336" s="14">
        <f>_xlfn.XLOOKUP(D336,Prices!A:A,Prices!D:D,"-")</f>
        <v>39.9</v>
      </c>
      <c r="I336" s="2" t="s">
        <v>44</v>
      </c>
      <c r="J336" s="2" t="str">
        <f t="shared" si="106"/>
        <v/>
      </c>
      <c r="K336" s="2" t="str">
        <f t="shared" si="107"/>
        <v>-</v>
      </c>
      <c r="L336" s="2" t="str">
        <f t="shared" si="108"/>
        <v>-</v>
      </c>
      <c r="M336" s="2" t="str">
        <f t="shared" si="109"/>
        <v>-</v>
      </c>
      <c r="N336" s="2" t="str">
        <f t="shared" si="110"/>
        <v>-</v>
      </c>
      <c r="O336" s="2" t="str">
        <f t="shared" si="111"/>
        <v>-</v>
      </c>
      <c r="P336" s="2" t="str">
        <f t="shared" si="112"/>
        <v>-</v>
      </c>
      <c r="Q336" s="2" t="str">
        <f t="shared" si="113"/>
        <v>-</v>
      </c>
      <c r="R336" s="2" t="str">
        <f t="shared" si="114"/>
        <v>-</v>
      </c>
      <c r="S336" s="2" t="str">
        <f t="shared" si="115"/>
        <v>-</v>
      </c>
      <c r="T336" s="2" t="str">
        <f t="shared" si="116"/>
        <v>-</v>
      </c>
      <c r="U336" s="2" t="str">
        <f t="shared" si="117"/>
        <v>-</v>
      </c>
      <c r="V336" s="2" t="str">
        <f t="shared" si="118"/>
        <v>-</v>
      </c>
      <c r="W336" s="2" t="str">
        <f t="shared" si="119"/>
        <v>-</v>
      </c>
      <c r="X336" s="2" t="str">
        <f t="shared" si="120"/>
        <v>-</v>
      </c>
      <c r="Y336" s="2" t="str">
        <f t="shared" si="121"/>
        <v>-</v>
      </c>
      <c r="Z336" s="2" t="str">
        <f t="shared" si="122"/>
        <v>-</v>
      </c>
      <c r="AA336" s="2" t="str">
        <f t="shared" si="123"/>
        <v>-</v>
      </c>
      <c r="AB336" s="2" t="str">
        <f t="shared" si="124"/>
        <v>-</v>
      </c>
      <c r="AC336" s="2" t="str">
        <f t="shared" si="125"/>
        <v>-</v>
      </c>
    </row>
    <row r="337" spans="1:29" ht="144" customHeight="1" x14ac:dyDescent="0.25">
      <c r="A337" s="2"/>
      <c r="B337" s="2" t="str">
        <f t="shared" si="105"/>
        <v>EDMOND 116-Beige</v>
      </c>
      <c r="C337" s="2" t="str">
        <f>SUBSTITUTE(TRIM(D337&amp;_xlfn.XLOOKUP(F337,Colors!A:A,Colors!C:C,"ERROR",0))," ","")</f>
        <v>EDMOND116BEIGE</v>
      </c>
      <c r="D337" s="2" t="s">
        <v>150</v>
      </c>
      <c r="E337" s="2" t="s">
        <v>111</v>
      </c>
      <c r="F337" s="2" t="s">
        <v>202</v>
      </c>
      <c r="G337" s="14">
        <f>_xlfn.XLOOKUP(D337,Prices!A:A,Prices!C:C,"-")</f>
        <v>13.9</v>
      </c>
      <c r="H337" s="14">
        <f>_xlfn.XLOOKUP(D337,Prices!A:A,Prices!D:D,"-")</f>
        <v>34.9</v>
      </c>
      <c r="I337" s="2" t="s">
        <v>44</v>
      </c>
      <c r="J337" s="2" t="str">
        <f t="shared" si="106"/>
        <v/>
      </c>
      <c r="K337" s="2" t="str">
        <f t="shared" si="107"/>
        <v>-</v>
      </c>
      <c r="L337" s="2" t="str">
        <f t="shared" si="108"/>
        <v>-</v>
      </c>
      <c r="M337" s="2" t="str">
        <f t="shared" si="109"/>
        <v>-</v>
      </c>
      <c r="N337" s="2" t="str">
        <f t="shared" si="110"/>
        <v>-</v>
      </c>
      <c r="O337" s="2" t="str">
        <f t="shared" si="111"/>
        <v>-</v>
      </c>
      <c r="P337" s="2" t="str">
        <f t="shared" si="112"/>
        <v>-</v>
      </c>
      <c r="Q337" s="2" t="str">
        <f t="shared" si="113"/>
        <v>-</v>
      </c>
      <c r="R337" s="2" t="str">
        <f t="shared" si="114"/>
        <v>-</v>
      </c>
      <c r="S337" s="2" t="str">
        <f t="shared" si="115"/>
        <v>-</v>
      </c>
      <c r="T337" s="2" t="str">
        <f t="shared" si="116"/>
        <v>-</v>
      </c>
      <c r="U337" s="2" t="str">
        <f t="shared" si="117"/>
        <v>-</v>
      </c>
      <c r="V337" s="2" t="str">
        <f t="shared" si="118"/>
        <v>-</v>
      </c>
      <c r="W337" s="2" t="str">
        <f t="shared" si="119"/>
        <v>-</v>
      </c>
      <c r="X337" s="2" t="str">
        <f t="shared" si="120"/>
        <v>-</v>
      </c>
      <c r="Y337" s="2" t="str">
        <f t="shared" si="121"/>
        <v>-</v>
      </c>
      <c r="Z337" s="2" t="str">
        <f t="shared" si="122"/>
        <v>-</v>
      </c>
      <c r="AA337" s="2" t="str">
        <f t="shared" si="123"/>
        <v>-</v>
      </c>
      <c r="AB337" s="2" t="str">
        <f t="shared" si="124"/>
        <v>-</v>
      </c>
      <c r="AC337" s="2" t="str">
        <f t="shared" si="125"/>
        <v>-</v>
      </c>
    </row>
    <row r="338" spans="1:29" ht="144" customHeight="1" x14ac:dyDescent="0.25">
      <c r="A338" s="2"/>
      <c r="B338" s="2" t="str">
        <f t="shared" si="105"/>
        <v>EDMOND 116-Mustard</v>
      </c>
      <c r="C338" s="2" t="str">
        <f>SUBSTITUTE(TRIM(D338&amp;_xlfn.XLOOKUP(F338,Colors!A:A,Colors!C:C,"ERROR",0))," ","")</f>
        <v>EDMOND116MOUTARDE</v>
      </c>
      <c r="D338" s="2" t="s">
        <v>150</v>
      </c>
      <c r="E338" s="2" t="s">
        <v>111</v>
      </c>
      <c r="F338" s="2" t="s">
        <v>199</v>
      </c>
      <c r="G338" s="14">
        <f>_xlfn.XLOOKUP(D338,Prices!A:A,Prices!C:C,"-")</f>
        <v>13.9</v>
      </c>
      <c r="H338" s="14">
        <f>_xlfn.XLOOKUP(D338,Prices!A:A,Prices!D:D,"-")</f>
        <v>34.9</v>
      </c>
      <c r="I338" s="2" t="s">
        <v>44</v>
      </c>
      <c r="J338" s="2" t="str">
        <f t="shared" si="106"/>
        <v/>
      </c>
      <c r="K338" s="2" t="str">
        <f t="shared" si="107"/>
        <v>-</v>
      </c>
      <c r="L338" s="2" t="str">
        <f t="shared" si="108"/>
        <v>-</v>
      </c>
      <c r="M338" s="2" t="str">
        <f t="shared" si="109"/>
        <v>-</v>
      </c>
      <c r="N338" s="2" t="str">
        <f t="shared" si="110"/>
        <v>-</v>
      </c>
      <c r="O338" s="2" t="str">
        <f t="shared" si="111"/>
        <v>-</v>
      </c>
      <c r="P338" s="2" t="str">
        <f t="shared" si="112"/>
        <v>-</v>
      </c>
      <c r="Q338" s="2" t="str">
        <f t="shared" si="113"/>
        <v>-</v>
      </c>
      <c r="R338" s="2" t="str">
        <f t="shared" si="114"/>
        <v>-</v>
      </c>
      <c r="S338" s="2" t="str">
        <f t="shared" si="115"/>
        <v>-</v>
      </c>
      <c r="T338" s="2" t="str">
        <f t="shared" si="116"/>
        <v>-</v>
      </c>
      <c r="U338" s="2" t="str">
        <f t="shared" si="117"/>
        <v>-</v>
      </c>
      <c r="V338" s="2" t="str">
        <f t="shared" si="118"/>
        <v>-</v>
      </c>
      <c r="W338" s="2" t="str">
        <f t="shared" si="119"/>
        <v>-</v>
      </c>
      <c r="X338" s="2" t="str">
        <f t="shared" si="120"/>
        <v>-</v>
      </c>
      <c r="Y338" s="2" t="str">
        <f t="shared" si="121"/>
        <v>-</v>
      </c>
      <c r="Z338" s="2" t="str">
        <f t="shared" si="122"/>
        <v>-</v>
      </c>
      <c r="AA338" s="2" t="str">
        <f t="shared" si="123"/>
        <v>-</v>
      </c>
      <c r="AB338" s="2" t="str">
        <f t="shared" si="124"/>
        <v>-</v>
      </c>
      <c r="AC338" s="2" t="str">
        <f t="shared" si="125"/>
        <v>-</v>
      </c>
    </row>
    <row r="339" spans="1:29" ht="144" customHeight="1" x14ac:dyDescent="0.25">
      <c r="A339" s="2"/>
      <c r="B339" s="2" t="str">
        <f t="shared" si="105"/>
        <v>EDMOND 116-Grey</v>
      </c>
      <c r="C339" s="2" t="str">
        <f>SUBSTITUTE(TRIM(D339&amp;_xlfn.XLOOKUP(F339,Colors!A:A,Colors!C:C,"ERROR",0))," ","")</f>
        <v>EDMOND116GRIS</v>
      </c>
      <c r="D339" s="2" t="s">
        <v>150</v>
      </c>
      <c r="E339" s="2" t="s">
        <v>111</v>
      </c>
      <c r="F339" s="2" t="s">
        <v>53</v>
      </c>
      <c r="G339" s="14">
        <f>_xlfn.XLOOKUP(D339,Prices!A:A,Prices!C:C,"-")</f>
        <v>13.9</v>
      </c>
      <c r="H339" s="14">
        <f>_xlfn.XLOOKUP(D339,Prices!A:A,Prices!D:D,"-")</f>
        <v>34.9</v>
      </c>
      <c r="I339" s="2" t="s">
        <v>44</v>
      </c>
      <c r="J339" s="2" t="str">
        <f t="shared" si="106"/>
        <v/>
      </c>
      <c r="K339" s="2" t="str">
        <f t="shared" si="107"/>
        <v>-</v>
      </c>
      <c r="L339" s="2" t="str">
        <f t="shared" si="108"/>
        <v>-</v>
      </c>
      <c r="M339" s="2" t="str">
        <f t="shared" si="109"/>
        <v>-</v>
      </c>
      <c r="N339" s="2" t="str">
        <f t="shared" si="110"/>
        <v>-</v>
      </c>
      <c r="O339" s="2" t="str">
        <f t="shared" si="111"/>
        <v>-</v>
      </c>
      <c r="P339" s="2" t="str">
        <f t="shared" si="112"/>
        <v>-</v>
      </c>
      <c r="Q339" s="2" t="str">
        <f t="shared" si="113"/>
        <v>-</v>
      </c>
      <c r="R339" s="2" t="str">
        <f t="shared" si="114"/>
        <v>-</v>
      </c>
      <c r="S339" s="2" t="str">
        <f t="shared" si="115"/>
        <v>-</v>
      </c>
      <c r="T339" s="2" t="str">
        <f t="shared" si="116"/>
        <v>-</v>
      </c>
      <c r="U339" s="2" t="str">
        <f t="shared" si="117"/>
        <v>-</v>
      </c>
      <c r="V339" s="2" t="str">
        <f t="shared" si="118"/>
        <v>-</v>
      </c>
      <c r="W339" s="2" t="str">
        <f t="shared" si="119"/>
        <v>-</v>
      </c>
      <c r="X339" s="2" t="str">
        <f t="shared" si="120"/>
        <v>-</v>
      </c>
      <c r="Y339" s="2" t="str">
        <f t="shared" si="121"/>
        <v>-</v>
      </c>
      <c r="Z339" s="2" t="str">
        <f t="shared" si="122"/>
        <v>-</v>
      </c>
      <c r="AA339" s="2" t="str">
        <f t="shared" si="123"/>
        <v>-</v>
      </c>
      <c r="AB339" s="2" t="str">
        <f t="shared" si="124"/>
        <v>-</v>
      </c>
      <c r="AC339" s="2" t="str">
        <f t="shared" si="125"/>
        <v>-</v>
      </c>
    </row>
    <row r="340" spans="1:29" ht="144" customHeight="1" x14ac:dyDescent="0.25">
      <c r="A340" s="2"/>
      <c r="B340" s="2" t="str">
        <f t="shared" si="105"/>
        <v>EDMOND 117-Navy</v>
      </c>
      <c r="C340" s="2" t="str">
        <f>SUBSTITUTE(TRIM(D340&amp;_xlfn.XLOOKUP(F340,Colors!A:A,Colors!C:C,"ERROR",0))," ","")</f>
        <v>EDMOND117MARINE</v>
      </c>
      <c r="D340" s="2" t="s">
        <v>151</v>
      </c>
      <c r="E340" s="2" t="s">
        <v>111</v>
      </c>
      <c r="F340" s="2" t="s">
        <v>69</v>
      </c>
      <c r="G340" s="14">
        <f>_xlfn.XLOOKUP(D340,Prices!A:A,Prices!C:C,"-")</f>
        <v>13.9</v>
      </c>
      <c r="H340" s="14">
        <f>_xlfn.XLOOKUP(D340,Prices!A:A,Prices!D:D,"-")</f>
        <v>34.9</v>
      </c>
      <c r="I340" s="2" t="s">
        <v>44</v>
      </c>
      <c r="J340" s="2" t="str">
        <f t="shared" si="106"/>
        <v/>
      </c>
      <c r="K340" s="2" t="str">
        <f t="shared" si="107"/>
        <v>-</v>
      </c>
      <c r="L340" s="2" t="str">
        <f t="shared" si="108"/>
        <v>-</v>
      </c>
      <c r="M340" s="2" t="str">
        <f t="shared" si="109"/>
        <v>-</v>
      </c>
      <c r="N340" s="2" t="str">
        <f t="shared" si="110"/>
        <v>-</v>
      </c>
      <c r="O340" s="2" t="str">
        <f t="shared" si="111"/>
        <v>-</v>
      </c>
      <c r="P340" s="2" t="str">
        <f t="shared" si="112"/>
        <v>-</v>
      </c>
      <c r="Q340" s="2" t="str">
        <f t="shared" si="113"/>
        <v>-</v>
      </c>
      <c r="R340" s="2" t="str">
        <f t="shared" si="114"/>
        <v>-</v>
      </c>
      <c r="S340" s="2" t="str">
        <f t="shared" si="115"/>
        <v>-</v>
      </c>
      <c r="T340" s="2" t="str">
        <f t="shared" si="116"/>
        <v>-</v>
      </c>
      <c r="U340" s="2" t="str">
        <f t="shared" si="117"/>
        <v>-</v>
      </c>
      <c r="V340" s="2" t="str">
        <f t="shared" si="118"/>
        <v>-</v>
      </c>
      <c r="W340" s="2" t="str">
        <f t="shared" si="119"/>
        <v>-</v>
      </c>
      <c r="X340" s="2" t="str">
        <f t="shared" si="120"/>
        <v>-</v>
      </c>
      <c r="Y340" s="2" t="str">
        <f t="shared" si="121"/>
        <v>-</v>
      </c>
      <c r="Z340" s="2" t="str">
        <f t="shared" si="122"/>
        <v>-</v>
      </c>
      <c r="AA340" s="2" t="str">
        <f t="shared" si="123"/>
        <v>-</v>
      </c>
      <c r="AB340" s="2" t="str">
        <f t="shared" si="124"/>
        <v>-</v>
      </c>
      <c r="AC340" s="2" t="str">
        <f t="shared" si="125"/>
        <v>-</v>
      </c>
    </row>
    <row r="341" spans="1:29" ht="144" customHeight="1" x14ac:dyDescent="0.25">
      <c r="A341" s="2"/>
      <c r="B341" s="2" t="str">
        <f t="shared" si="105"/>
        <v>EDMOND 117-Black</v>
      </c>
      <c r="C341" s="2" t="str">
        <f>SUBSTITUTE(TRIM(D341&amp;_xlfn.XLOOKUP(F341,Colors!A:A,Colors!C:C,"ERROR",0))," ","")</f>
        <v>EDMOND117NOIR</v>
      </c>
      <c r="D341" s="2" t="s">
        <v>151</v>
      </c>
      <c r="E341" s="2" t="s">
        <v>111</v>
      </c>
      <c r="F341" s="2" t="s">
        <v>105</v>
      </c>
      <c r="G341" s="14">
        <f>_xlfn.XLOOKUP(D341,Prices!A:A,Prices!C:C,"-")</f>
        <v>13.9</v>
      </c>
      <c r="H341" s="14">
        <f>_xlfn.XLOOKUP(D341,Prices!A:A,Prices!D:D,"-")</f>
        <v>34.9</v>
      </c>
      <c r="I341" s="2" t="s">
        <v>44</v>
      </c>
      <c r="J341" s="2" t="str">
        <f t="shared" si="106"/>
        <v/>
      </c>
      <c r="K341" s="2" t="str">
        <f t="shared" si="107"/>
        <v>-</v>
      </c>
      <c r="L341" s="2" t="str">
        <f t="shared" si="108"/>
        <v>-</v>
      </c>
      <c r="M341" s="2" t="str">
        <f t="shared" si="109"/>
        <v>-</v>
      </c>
      <c r="N341" s="2" t="str">
        <f t="shared" si="110"/>
        <v>-</v>
      </c>
      <c r="O341" s="2" t="str">
        <f t="shared" si="111"/>
        <v>-</v>
      </c>
      <c r="P341" s="2" t="str">
        <f t="shared" si="112"/>
        <v>-</v>
      </c>
      <c r="Q341" s="2" t="str">
        <f t="shared" si="113"/>
        <v>-</v>
      </c>
      <c r="R341" s="2" t="str">
        <f t="shared" si="114"/>
        <v>-</v>
      </c>
      <c r="S341" s="2" t="str">
        <f t="shared" si="115"/>
        <v>-</v>
      </c>
      <c r="T341" s="2" t="str">
        <f t="shared" si="116"/>
        <v>-</v>
      </c>
      <c r="U341" s="2" t="str">
        <f t="shared" si="117"/>
        <v>-</v>
      </c>
      <c r="V341" s="2" t="str">
        <f t="shared" si="118"/>
        <v>-</v>
      </c>
      <c r="W341" s="2" t="str">
        <f t="shared" si="119"/>
        <v>-</v>
      </c>
      <c r="X341" s="2" t="str">
        <f t="shared" si="120"/>
        <v>-</v>
      </c>
      <c r="Y341" s="2" t="str">
        <f t="shared" si="121"/>
        <v>-</v>
      </c>
      <c r="Z341" s="2" t="str">
        <f t="shared" si="122"/>
        <v>-</v>
      </c>
      <c r="AA341" s="2" t="str">
        <f t="shared" si="123"/>
        <v>-</v>
      </c>
      <c r="AB341" s="2" t="str">
        <f t="shared" si="124"/>
        <v>-</v>
      </c>
      <c r="AC341" s="2" t="str">
        <f t="shared" si="125"/>
        <v>-</v>
      </c>
    </row>
    <row r="342" spans="1:29" ht="144" customHeight="1" x14ac:dyDescent="0.25">
      <c r="A342" s="2"/>
      <c r="B342" s="2" t="str">
        <f t="shared" si="105"/>
        <v>EDMOND 117-Mustard</v>
      </c>
      <c r="C342" s="2" t="str">
        <f>SUBSTITUTE(TRIM(D342&amp;_xlfn.XLOOKUP(F342,Colors!A:A,Colors!C:C,"ERROR",0))," ","")</f>
        <v>EDMOND117MOUTARDE</v>
      </c>
      <c r="D342" s="2" t="s">
        <v>151</v>
      </c>
      <c r="E342" s="2" t="s">
        <v>111</v>
      </c>
      <c r="F342" s="2" t="s">
        <v>199</v>
      </c>
      <c r="G342" s="14">
        <f>_xlfn.XLOOKUP(D342,Prices!A:A,Prices!C:C,"-")</f>
        <v>13.9</v>
      </c>
      <c r="H342" s="14">
        <f>_xlfn.XLOOKUP(D342,Prices!A:A,Prices!D:D,"-")</f>
        <v>34.9</v>
      </c>
      <c r="I342" s="2" t="s">
        <v>44</v>
      </c>
      <c r="J342" s="2" t="str">
        <f t="shared" si="106"/>
        <v/>
      </c>
      <c r="K342" s="2" t="str">
        <f t="shared" si="107"/>
        <v>-</v>
      </c>
      <c r="L342" s="2" t="str">
        <f t="shared" si="108"/>
        <v>-</v>
      </c>
      <c r="M342" s="2" t="str">
        <f t="shared" si="109"/>
        <v>-</v>
      </c>
      <c r="N342" s="2" t="str">
        <f t="shared" si="110"/>
        <v>-</v>
      </c>
      <c r="O342" s="2" t="str">
        <f t="shared" si="111"/>
        <v>-</v>
      </c>
      <c r="P342" s="2" t="str">
        <f t="shared" si="112"/>
        <v>-</v>
      </c>
      <c r="Q342" s="2" t="str">
        <f t="shared" si="113"/>
        <v>-</v>
      </c>
      <c r="R342" s="2" t="str">
        <f t="shared" si="114"/>
        <v>-</v>
      </c>
      <c r="S342" s="2" t="str">
        <f t="shared" si="115"/>
        <v>-</v>
      </c>
      <c r="T342" s="2" t="str">
        <f t="shared" si="116"/>
        <v>-</v>
      </c>
      <c r="U342" s="2" t="str">
        <f t="shared" si="117"/>
        <v>-</v>
      </c>
      <c r="V342" s="2" t="str">
        <f t="shared" si="118"/>
        <v>-</v>
      </c>
      <c r="W342" s="2" t="str">
        <f t="shared" si="119"/>
        <v>-</v>
      </c>
      <c r="X342" s="2" t="str">
        <f t="shared" si="120"/>
        <v>-</v>
      </c>
      <c r="Y342" s="2" t="str">
        <f t="shared" si="121"/>
        <v>-</v>
      </c>
      <c r="Z342" s="2" t="str">
        <f t="shared" si="122"/>
        <v>-</v>
      </c>
      <c r="AA342" s="2" t="str">
        <f t="shared" si="123"/>
        <v>-</v>
      </c>
      <c r="AB342" s="2" t="str">
        <f t="shared" si="124"/>
        <v>-</v>
      </c>
      <c r="AC342" s="2" t="str">
        <f t="shared" si="125"/>
        <v>-</v>
      </c>
    </row>
    <row r="343" spans="1:29" ht="144" customHeight="1" x14ac:dyDescent="0.25">
      <c r="A343" s="2"/>
      <c r="B343" s="2" t="str">
        <f t="shared" si="105"/>
        <v>EDMOND 117-Khaki</v>
      </c>
      <c r="C343" s="2" t="str">
        <f>SUBSTITUTE(TRIM(D343&amp;_xlfn.XLOOKUP(F343,Colors!A:A,Colors!C:C,"ERROR",0))," ","")</f>
        <v>EDMOND117KAKI</v>
      </c>
      <c r="D343" s="2" t="s">
        <v>151</v>
      </c>
      <c r="E343" s="2" t="s">
        <v>111</v>
      </c>
      <c r="F343" s="2" t="s">
        <v>200</v>
      </c>
      <c r="G343" s="14">
        <f>_xlfn.XLOOKUP(D343,Prices!A:A,Prices!C:C,"-")</f>
        <v>13.9</v>
      </c>
      <c r="H343" s="14">
        <f>_xlfn.XLOOKUP(D343,Prices!A:A,Prices!D:D,"-")</f>
        <v>34.9</v>
      </c>
      <c r="I343" s="2" t="s">
        <v>44</v>
      </c>
      <c r="J343" s="2" t="str">
        <f t="shared" si="106"/>
        <v/>
      </c>
      <c r="K343" s="2" t="str">
        <f t="shared" si="107"/>
        <v>-</v>
      </c>
      <c r="L343" s="2" t="str">
        <f t="shared" si="108"/>
        <v>-</v>
      </c>
      <c r="M343" s="2" t="str">
        <f t="shared" si="109"/>
        <v>-</v>
      </c>
      <c r="N343" s="2" t="str">
        <f t="shared" si="110"/>
        <v>-</v>
      </c>
      <c r="O343" s="2" t="str">
        <f t="shared" si="111"/>
        <v>-</v>
      </c>
      <c r="P343" s="2" t="str">
        <f t="shared" si="112"/>
        <v>-</v>
      </c>
      <c r="Q343" s="2" t="str">
        <f t="shared" si="113"/>
        <v>-</v>
      </c>
      <c r="R343" s="2" t="str">
        <f t="shared" si="114"/>
        <v>-</v>
      </c>
      <c r="S343" s="2" t="str">
        <f t="shared" si="115"/>
        <v>-</v>
      </c>
      <c r="T343" s="2" t="str">
        <f t="shared" si="116"/>
        <v>-</v>
      </c>
      <c r="U343" s="2" t="str">
        <f t="shared" si="117"/>
        <v>-</v>
      </c>
      <c r="V343" s="2" t="str">
        <f t="shared" si="118"/>
        <v>-</v>
      </c>
      <c r="W343" s="2" t="str">
        <f t="shared" si="119"/>
        <v>-</v>
      </c>
      <c r="X343" s="2" t="str">
        <f t="shared" si="120"/>
        <v>-</v>
      </c>
      <c r="Y343" s="2" t="str">
        <f t="shared" si="121"/>
        <v>-</v>
      </c>
      <c r="Z343" s="2" t="str">
        <f t="shared" si="122"/>
        <v>-</v>
      </c>
      <c r="AA343" s="2" t="str">
        <f t="shared" si="123"/>
        <v>-</v>
      </c>
      <c r="AB343" s="2" t="str">
        <f t="shared" si="124"/>
        <v>-</v>
      </c>
      <c r="AC343" s="2" t="str">
        <f t="shared" si="125"/>
        <v>-</v>
      </c>
    </row>
    <row r="344" spans="1:29" ht="144" customHeight="1" x14ac:dyDescent="0.25">
      <c r="A344" s="2"/>
      <c r="B344" s="2" t="str">
        <f t="shared" si="105"/>
        <v>EDMOND 117-Blue</v>
      </c>
      <c r="C344" s="2" t="str">
        <f>SUBSTITUTE(TRIM(D344&amp;_xlfn.XLOOKUP(F344,Colors!A:A,Colors!C:C,"ERROR",0))," ","")</f>
        <v>EDMOND117BLEU</v>
      </c>
      <c r="D344" s="2" t="s">
        <v>151</v>
      </c>
      <c r="E344" s="2" t="s">
        <v>111</v>
      </c>
      <c r="F344" s="2" t="s">
        <v>209</v>
      </c>
      <c r="G344" s="14">
        <f>_xlfn.XLOOKUP(D344,Prices!A:A,Prices!C:C,"-")</f>
        <v>13.9</v>
      </c>
      <c r="H344" s="14">
        <f>_xlfn.XLOOKUP(D344,Prices!A:A,Prices!D:D,"-")</f>
        <v>34.9</v>
      </c>
      <c r="I344" s="2" t="s">
        <v>44</v>
      </c>
      <c r="J344" s="2" t="str">
        <f t="shared" si="106"/>
        <v/>
      </c>
      <c r="K344" s="2" t="str">
        <f t="shared" si="107"/>
        <v>-</v>
      </c>
      <c r="L344" s="2" t="str">
        <f t="shared" si="108"/>
        <v>-</v>
      </c>
      <c r="M344" s="2" t="str">
        <f t="shared" si="109"/>
        <v>-</v>
      </c>
      <c r="N344" s="2" t="str">
        <f t="shared" si="110"/>
        <v>-</v>
      </c>
      <c r="O344" s="2" t="str">
        <f t="shared" si="111"/>
        <v>-</v>
      </c>
      <c r="P344" s="2" t="str">
        <f t="shared" si="112"/>
        <v>-</v>
      </c>
      <c r="Q344" s="2" t="str">
        <f t="shared" si="113"/>
        <v>-</v>
      </c>
      <c r="R344" s="2" t="str">
        <f t="shared" si="114"/>
        <v>-</v>
      </c>
      <c r="S344" s="2" t="str">
        <f t="shared" si="115"/>
        <v>-</v>
      </c>
      <c r="T344" s="2" t="str">
        <f t="shared" si="116"/>
        <v>-</v>
      </c>
      <c r="U344" s="2" t="str">
        <f t="shared" si="117"/>
        <v>-</v>
      </c>
      <c r="V344" s="2" t="str">
        <f t="shared" si="118"/>
        <v>-</v>
      </c>
      <c r="W344" s="2" t="str">
        <f t="shared" si="119"/>
        <v>-</v>
      </c>
      <c r="X344" s="2" t="str">
        <f t="shared" si="120"/>
        <v>-</v>
      </c>
      <c r="Y344" s="2" t="str">
        <f t="shared" si="121"/>
        <v>-</v>
      </c>
      <c r="Z344" s="2" t="str">
        <f t="shared" si="122"/>
        <v>-</v>
      </c>
      <c r="AA344" s="2" t="str">
        <f t="shared" si="123"/>
        <v>-</v>
      </c>
      <c r="AB344" s="2" t="str">
        <f t="shared" si="124"/>
        <v>-</v>
      </c>
      <c r="AC344" s="2" t="str">
        <f t="shared" si="125"/>
        <v>-</v>
      </c>
    </row>
    <row r="345" spans="1:29" ht="144" customHeight="1" x14ac:dyDescent="0.25">
      <c r="A345" s="2"/>
      <c r="B345" s="2" t="str">
        <f t="shared" si="105"/>
        <v>EDMOND 050-Beige</v>
      </c>
      <c r="C345" s="2" t="str">
        <f>SUBSTITUTE(TRIM(D345&amp;_xlfn.XLOOKUP(F345,Colors!A:A,Colors!C:C,"ERROR",0))," ","")</f>
        <v>EDMOND050BEIGE</v>
      </c>
      <c r="D345" s="2" t="s">
        <v>153</v>
      </c>
      <c r="E345" s="2" t="s">
        <v>111</v>
      </c>
      <c r="F345" s="2" t="s">
        <v>202</v>
      </c>
      <c r="G345" s="14">
        <f>_xlfn.XLOOKUP(D345,Prices!A:A,Prices!C:C,"-")</f>
        <v>7.9</v>
      </c>
      <c r="H345" s="14">
        <f>_xlfn.XLOOKUP(D345,Prices!A:A,Prices!D:D,"-")</f>
        <v>19.899999999999999</v>
      </c>
      <c r="I345" s="2" t="s">
        <v>44</v>
      </c>
      <c r="J345" s="2" t="str">
        <f t="shared" si="106"/>
        <v/>
      </c>
      <c r="K345" s="2" t="str">
        <f t="shared" si="107"/>
        <v>-</v>
      </c>
      <c r="L345" s="2" t="str">
        <f t="shared" si="108"/>
        <v>-</v>
      </c>
      <c r="M345" s="2" t="str">
        <f t="shared" si="109"/>
        <v>-</v>
      </c>
      <c r="N345" s="2" t="str">
        <f t="shared" si="110"/>
        <v>-</v>
      </c>
      <c r="O345" s="2" t="str">
        <f t="shared" si="111"/>
        <v>-</v>
      </c>
      <c r="P345" s="2" t="str">
        <f t="shared" si="112"/>
        <v>-</v>
      </c>
      <c r="Q345" s="2" t="str">
        <f t="shared" si="113"/>
        <v>-</v>
      </c>
      <c r="R345" s="2" t="str">
        <f t="shared" si="114"/>
        <v>-</v>
      </c>
      <c r="S345" s="2" t="str">
        <f t="shared" si="115"/>
        <v>-</v>
      </c>
      <c r="T345" s="2" t="str">
        <f t="shared" si="116"/>
        <v>-</v>
      </c>
      <c r="U345" s="2" t="str">
        <f t="shared" si="117"/>
        <v>-</v>
      </c>
      <c r="V345" s="2" t="str">
        <f t="shared" si="118"/>
        <v>-</v>
      </c>
      <c r="W345" s="2" t="str">
        <f t="shared" si="119"/>
        <v>-</v>
      </c>
      <c r="X345" s="2" t="str">
        <f t="shared" si="120"/>
        <v>-</v>
      </c>
      <c r="Y345" s="2" t="str">
        <f t="shared" si="121"/>
        <v>-</v>
      </c>
      <c r="Z345" s="2" t="str">
        <f t="shared" si="122"/>
        <v>-</v>
      </c>
      <c r="AA345" s="2" t="str">
        <f t="shared" si="123"/>
        <v>-</v>
      </c>
      <c r="AB345" s="2" t="str">
        <f t="shared" si="124"/>
        <v>-</v>
      </c>
      <c r="AC345" s="2" t="str">
        <f t="shared" si="125"/>
        <v>-</v>
      </c>
    </row>
    <row r="346" spans="1:29" ht="144" customHeight="1" x14ac:dyDescent="0.25">
      <c r="A346" s="2"/>
      <c r="B346" s="2" t="str">
        <f t="shared" si="105"/>
        <v>EDMOND 050-Black</v>
      </c>
      <c r="C346" s="2" t="str">
        <f>SUBSTITUTE(TRIM(D346&amp;_xlfn.XLOOKUP(F346,Colors!A:A,Colors!C:C,"ERROR",0))," ","")</f>
        <v>EDMOND050NOIR</v>
      </c>
      <c r="D346" s="2" t="s">
        <v>153</v>
      </c>
      <c r="E346" s="2" t="s">
        <v>111</v>
      </c>
      <c r="F346" s="2" t="s">
        <v>105</v>
      </c>
      <c r="G346" s="14">
        <f>_xlfn.XLOOKUP(D346,Prices!A:A,Prices!C:C,"-")</f>
        <v>7.9</v>
      </c>
      <c r="H346" s="14">
        <f>_xlfn.XLOOKUP(D346,Prices!A:A,Prices!D:D,"-")</f>
        <v>19.899999999999999</v>
      </c>
      <c r="I346" s="2" t="s">
        <v>44</v>
      </c>
      <c r="J346" s="2" t="str">
        <f t="shared" si="106"/>
        <v/>
      </c>
      <c r="K346" s="2" t="str">
        <f t="shared" si="107"/>
        <v>-</v>
      </c>
      <c r="L346" s="2" t="str">
        <f t="shared" si="108"/>
        <v>-</v>
      </c>
      <c r="M346" s="2" t="str">
        <f t="shared" si="109"/>
        <v>-</v>
      </c>
      <c r="N346" s="2" t="str">
        <f t="shared" si="110"/>
        <v>-</v>
      </c>
      <c r="O346" s="2" t="str">
        <f t="shared" si="111"/>
        <v>-</v>
      </c>
      <c r="P346" s="2" t="str">
        <f t="shared" si="112"/>
        <v>-</v>
      </c>
      <c r="Q346" s="2" t="str">
        <f t="shared" si="113"/>
        <v>-</v>
      </c>
      <c r="R346" s="2" t="str">
        <f t="shared" si="114"/>
        <v>-</v>
      </c>
      <c r="S346" s="2" t="str">
        <f t="shared" si="115"/>
        <v>-</v>
      </c>
      <c r="T346" s="2" t="str">
        <f t="shared" si="116"/>
        <v>-</v>
      </c>
      <c r="U346" s="2" t="str">
        <f t="shared" si="117"/>
        <v>-</v>
      </c>
      <c r="V346" s="2" t="str">
        <f t="shared" si="118"/>
        <v>-</v>
      </c>
      <c r="W346" s="2" t="str">
        <f t="shared" si="119"/>
        <v>-</v>
      </c>
      <c r="X346" s="2" t="str">
        <f t="shared" si="120"/>
        <v>-</v>
      </c>
      <c r="Y346" s="2" t="str">
        <f t="shared" si="121"/>
        <v>-</v>
      </c>
      <c r="Z346" s="2" t="str">
        <f t="shared" si="122"/>
        <v>-</v>
      </c>
      <c r="AA346" s="2" t="str">
        <f t="shared" si="123"/>
        <v>-</v>
      </c>
      <c r="AB346" s="2" t="str">
        <f t="shared" si="124"/>
        <v>-</v>
      </c>
      <c r="AC346" s="2" t="str">
        <f t="shared" si="125"/>
        <v>-</v>
      </c>
    </row>
    <row r="347" spans="1:29" ht="144" customHeight="1" x14ac:dyDescent="0.25">
      <c r="A347" s="2"/>
      <c r="B347" s="2" t="str">
        <f t="shared" si="105"/>
        <v>EDMOND 050-Charcoal</v>
      </c>
      <c r="C347" s="2" t="str">
        <f>SUBSTITUTE(TRIM(D347&amp;_xlfn.XLOOKUP(F347,Colors!A:A,Colors!C:C,"ERROR",0))," ","")</f>
        <v>EDMOND050ANTH</v>
      </c>
      <c r="D347" s="2" t="s">
        <v>153</v>
      </c>
      <c r="E347" s="2" t="s">
        <v>111</v>
      </c>
      <c r="F347" s="2" t="s">
        <v>181</v>
      </c>
      <c r="G347" s="14">
        <f>_xlfn.XLOOKUP(D347,Prices!A:A,Prices!C:C,"-")</f>
        <v>7.9</v>
      </c>
      <c r="H347" s="14">
        <f>_xlfn.XLOOKUP(D347,Prices!A:A,Prices!D:D,"-")</f>
        <v>19.899999999999999</v>
      </c>
      <c r="I347" s="2" t="s">
        <v>44</v>
      </c>
      <c r="J347" s="2" t="str">
        <f t="shared" si="106"/>
        <v/>
      </c>
      <c r="K347" s="2" t="str">
        <f t="shared" si="107"/>
        <v>-</v>
      </c>
      <c r="L347" s="2" t="str">
        <f t="shared" si="108"/>
        <v>-</v>
      </c>
      <c r="M347" s="2" t="str">
        <f t="shared" si="109"/>
        <v>-</v>
      </c>
      <c r="N347" s="2" t="str">
        <f t="shared" si="110"/>
        <v>-</v>
      </c>
      <c r="O347" s="2" t="str">
        <f t="shared" si="111"/>
        <v>-</v>
      </c>
      <c r="P347" s="2" t="str">
        <f t="shared" si="112"/>
        <v>-</v>
      </c>
      <c r="Q347" s="2" t="str">
        <f t="shared" si="113"/>
        <v>-</v>
      </c>
      <c r="R347" s="2" t="str">
        <f t="shared" si="114"/>
        <v>-</v>
      </c>
      <c r="S347" s="2" t="str">
        <f t="shared" si="115"/>
        <v>-</v>
      </c>
      <c r="T347" s="2" t="str">
        <f t="shared" si="116"/>
        <v>-</v>
      </c>
      <c r="U347" s="2" t="str">
        <f t="shared" si="117"/>
        <v>-</v>
      </c>
      <c r="V347" s="2" t="str">
        <f t="shared" si="118"/>
        <v>-</v>
      </c>
      <c r="W347" s="2" t="str">
        <f t="shared" si="119"/>
        <v>-</v>
      </c>
      <c r="X347" s="2" t="str">
        <f t="shared" si="120"/>
        <v>-</v>
      </c>
      <c r="Y347" s="2" t="str">
        <f t="shared" si="121"/>
        <v>-</v>
      </c>
      <c r="Z347" s="2" t="str">
        <f t="shared" si="122"/>
        <v>-</v>
      </c>
      <c r="AA347" s="2" t="str">
        <f t="shared" si="123"/>
        <v>-</v>
      </c>
      <c r="AB347" s="2" t="str">
        <f t="shared" si="124"/>
        <v>-</v>
      </c>
      <c r="AC347" s="2" t="str">
        <f t="shared" si="125"/>
        <v>-</v>
      </c>
    </row>
    <row r="348" spans="1:29" ht="144" customHeight="1" x14ac:dyDescent="0.25">
      <c r="A348" s="2"/>
      <c r="B348" s="2" t="str">
        <f t="shared" si="105"/>
        <v>EDMOND 088-Denim</v>
      </c>
      <c r="C348" s="2" t="str">
        <f>SUBSTITUTE(TRIM(D348&amp;_xlfn.XLOOKUP(F348,Colors!A:A,Colors!C:C,"ERROR",0))," ","")</f>
        <v>EDMOND088DENIM</v>
      </c>
      <c r="D348" s="2" t="s">
        <v>154</v>
      </c>
      <c r="E348" s="2" t="s">
        <v>111</v>
      </c>
      <c r="F348" s="2" t="s">
        <v>213</v>
      </c>
      <c r="G348" s="14">
        <f>_xlfn.XLOOKUP(D348,Prices!A:A,Prices!C:C,"-")</f>
        <v>12.9</v>
      </c>
      <c r="H348" s="14">
        <f>_xlfn.XLOOKUP(D348,Prices!A:A,Prices!D:D,"-")</f>
        <v>32.9</v>
      </c>
      <c r="I348" s="2" t="s">
        <v>44</v>
      </c>
      <c r="J348" s="2" t="str">
        <f t="shared" si="106"/>
        <v/>
      </c>
      <c r="K348" s="2" t="str">
        <f t="shared" si="107"/>
        <v>-</v>
      </c>
      <c r="L348" s="2" t="str">
        <f t="shared" si="108"/>
        <v>-</v>
      </c>
      <c r="M348" s="2" t="str">
        <f t="shared" si="109"/>
        <v>-</v>
      </c>
      <c r="N348" s="2" t="str">
        <f t="shared" si="110"/>
        <v>-</v>
      </c>
      <c r="O348" s="2" t="str">
        <f t="shared" si="111"/>
        <v>-</v>
      </c>
      <c r="P348" s="2" t="str">
        <f t="shared" si="112"/>
        <v>-</v>
      </c>
      <c r="Q348" s="2" t="str">
        <f t="shared" si="113"/>
        <v>-</v>
      </c>
      <c r="R348" s="2" t="str">
        <f t="shared" si="114"/>
        <v>-</v>
      </c>
      <c r="S348" s="2" t="str">
        <f t="shared" si="115"/>
        <v>-</v>
      </c>
      <c r="T348" s="2" t="str">
        <f t="shared" si="116"/>
        <v>-</v>
      </c>
      <c r="U348" s="2" t="str">
        <f t="shared" si="117"/>
        <v>-</v>
      </c>
      <c r="V348" s="2" t="str">
        <f t="shared" si="118"/>
        <v>-</v>
      </c>
      <c r="W348" s="2" t="str">
        <f t="shared" si="119"/>
        <v>-</v>
      </c>
      <c r="X348" s="2" t="str">
        <f t="shared" si="120"/>
        <v>-</v>
      </c>
      <c r="Y348" s="2" t="str">
        <f t="shared" si="121"/>
        <v>-</v>
      </c>
      <c r="Z348" s="2" t="str">
        <f t="shared" si="122"/>
        <v>-</v>
      </c>
      <c r="AA348" s="2" t="str">
        <f t="shared" si="123"/>
        <v>-</v>
      </c>
      <c r="AB348" s="2" t="str">
        <f t="shared" si="124"/>
        <v>-</v>
      </c>
      <c r="AC348" s="2" t="str">
        <f t="shared" si="125"/>
        <v>-</v>
      </c>
    </row>
    <row r="349" spans="1:29" ht="144" customHeight="1" x14ac:dyDescent="0.25">
      <c r="A349" s="2"/>
      <c r="B349" s="2" t="str">
        <f t="shared" si="105"/>
        <v>EDMOND 088-Navy</v>
      </c>
      <c r="C349" s="2" t="str">
        <f>SUBSTITUTE(TRIM(D349&amp;_xlfn.XLOOKUP(F349,Colors!A:A,Colors!C:C,"ERROR",0))," ","")</f>
        <v>EDMOND088MARINE</v>
      </c>
      <c r="D349" s="2" t="s">
        <v>154</v>
      </c>
      <c r="E349" s="2" t="s">
        <v>111</v>
      </c>
      <c r="F349" s="2" t="s">
        <v>69</v>
      </c>
      <c r="G349" s="14">
        <f>_xlfn.XLOOKUP(D349,Prices!A:A,Prices!C:C,"-")</f>
        <v>12.9</v>
      </c>
      <c r="H349" s="14">
        <f>_xlfn.XLOOKUP(D349,Prices!A:A,Prices!D:D,"-")</f>
        <v>32.9</v>
      </c>
      <c r="I349" s="2" t="s">
        <v>44</v>
      </c>
      <c r="J349" s="2" t="str">
        <f t="shared" si="106"/>
        <v/>
      </c>
      <c r="K349" s="2" t="str">
        <f t="shared" si="107"/>
        <v>-</v>
      </c>
      <c r="L349" s="2" t="str">
        <f t="shared" si="108"/>
        <v>-</v>
      </c>
      <c r="M349" s="2" t="str">
        <f t="shared" si="109"/>
        <v>-</v>
      </c>
      <c r="N349" s="2" t="str">
        <f t="shared" si="110"/>
        <v>-</v>
      </c>
      <c r="O349" s="2" t="str">
        <f t="shared" si="111"/>
        <v>-</v>
      </c>
      <c r="P349" s="2" t="str">
        <f t="shared" si="112"/>
        <v>-</v>
      </c>
      <c r="Q349" s="2" t="str">
        <f t="shared" si="113"/>
        <v>-</v>
      </c>
      <c r="R349" s="2" t="str">
        <f t="shared" si="114"/>
        <v>-</v>
      </c>
      <c r="S349" s="2" t="str">
        <f t="shared" si="115"/>
        <v>-</v>
      </c>
      <c r="T349" s="2" t="str">
        <f t="shared" si="116"/>
        <v>-</v>
      </c>
      <c r="U349" s="2" t="str">
        <f t="shared" si="117"/>
        <v>-</v>
      </c>
      <c r="V349" s="2" t="str">
        <f t="shared" si="118"/>
        <v>-</v>
      </c>
      <c r="W349" s="2" t="str">
        <f t="shared" si="119"/>
        <v>-</v>
      </c>
      <c r="X349" s="2" t="str">
        <f t="shared" si="120"/>
        <v>-</v>
      </c>
      <c r="Y349" s="2" t="str">
        <f t="shared" si="121"/>
        <v>-</v>
      </c>
      <c r="Z349" s="2" t="str">
        <f t="shared" si="122"/>
        <v>-</v>
      </c>
      <c r="AA349" s="2" t="str">
        <f t="shared" si="123"/>
        <v>-</v>
      </c>
      <c r="AB349" s="2" t="str">
        <f t="shared" si="124"/>
        <v>-</v>
      </c>
      <c r="AC349" s="2" t="str">
        <f t="shared" si="125"/>
        <v>-</v>
      </c>
    </row>
    <row r="350" spans="1:29" ht="144" customHeight="1" x14ac:dyDescent="0.25">
      <c r="A350" s="2"/>
      <c r="B350" s="2" t="str">
        <f t="shared" si="105"/>
        <v>EDMOND 088-Black</v>
      </c>
      <c r="C350" s="2" t="str">
        <f>SUBSTITUTE(TRIM(D350&amp;_xlfn.XLOOKUP(F350,Colors!A:A,Colors!C:C,"ERROR",0))," ","")</f>
        <v>EDMOND088NOIR</v>
      </c>
      <c r="D350" s="2" t="s">
        <v>154</v>
      </c>
      <c r="E350" s="2" t="s">
        <v>111</v>
      </c>
      <c r="F350" s="2" t="s">
        <v>105</v>
      </c>
      <c r="G350" s="14">
        <f>_xlfn.XLOOKUP(D350,Prices!A:A,Prices!C:C,"-")</f>
        <v>12.9</v>
      </c>
      <c r="H350" s="14">
        <f>_xlfn.XLOOKUP(D350,Prices!A:A,Prices!D:D,"-")</f>
        <v>32.9</v>
      </c>
      <c r="I350" s="2" t="s">
        <v>44</v>
      </c>
      <c r="J350" s="2" t="str">
        <f t="shared" si="106"/>
        <v/>
      </c>
      <c r="K350" s="2" t="str">
        <f t="shared" si="107"/>
        <v>-</v>
      </c>
      <c r="L350" s="2" t="str">
        <f t="shared" si="108"/>
        <v>-</v>
      </c>
      <c r="M350" s="2" t="str">
        <f t="shared" si="109"/>
        <v>-</v>
      </c>
      <c r="N350" s="2" t="str">
        <f t="shared" si="110"/>
        <v>-</v>
      </c>
      <c r="O350" s="2" t="str">
        <f t="shared" si="111"/>
        <v>-</v>
      </c>
      <c r="P350" s="2" t="str">
        <f t="shared" si="112"/>
        <v>-</v>
      </c>
      <c r="Q350" s="2" t="str">
        <f t="shared" si="113"/>
        <v>-</v>
      </c>
      <c r="R350" s="2" t="str">
        <f t="shared" si="114"/>
        <v>-</v>
      </c>
      <c r="S350" s="2" t="str">
        <f t="shared" si="115"/>
        <v>-</v>
      </c>
      <c r="T350" s="2" t="str">
        <f t="shared" si="116"/>
        <v>-</v>
      </c>
      <c r="U350" s="2" t="str">
        <f t="shared" si="117"/>
        <v>-</v>
      </c>
      <c r="V350" s="2" t="str">
        <f t="shared" si="118"/>
        <v>-</v>
      </c>
      <c r="W350" s="2" t="str">
        <f t="shared" si="119"/>
        <v>-</v>
      </c>
      <c r="X350" s="2" t="str">
        <f t="shared" si="120"/>
        <v>-</v>
      </c>
      <c r="Y350" s="2" t="str">
        <f t="shared" si="121"/>
        <v>-</v>
      </c>
      <c r="Z350" s="2" t="str">
        <f t="shared" si="122"/>
        <v>-</v>
      </c>
      <c r="AA350" s="2" t="str">
        <f t="shared" si="123"/>
        <v>-</v>
      </c>
      <c r="AB350" s="2" t="str">
        <f t="shared" si="124"/>
        <v>-</v>
      </c>
      <c r="AC350" s="2" t="str">
        <f t="shared" si="125"/>
        <v>-</v>
      </c>
    </row>
    <row r="351" spans="1:29" ht="144" customHeight="1" x14ac:dyDescent="0.25">
      <c r="A351" s="2"/>
      <c r="B351" s="2" t="str">
        <f t="shared" si="105"/>
        <v>EDMOND 088-Offwhite</v>
      </c>
      <c r="C351" s="2" t="str">
        <f>SUBSTITUTE(TRIM(D351&amp;_xlfn.XLOOKUP(F351,Colors!A:A,Colors!C:C,"ERROR",0))," ","")</f>
        <v>EDMOND088ECRU</v>
      </c>
      <c r="D351" s="2" t="s">
        <v>154</v>
      </c>
      <c r="E351" s="2" t="s">
        <v>111</v>
      </c>
      <c r="F351" s="2" t="s">
        <v>204</v>
      </c>
      <c r="G351" s="14">
        <f>_xlfn.XLOOKUP(D351,Prices!A:A,Prices!C:C,"-")</f>
        <v>12.9</v>
      </c>
      <c r="H351" s="14">
        <f>_xlfn.XLOOKUP(D351,Prices!A:A,Prices!D:D,"-")</f>
        <v>32.9</v>
      </c>
      <c r="I351" s="2" t="s">
        <v>44</v>
      </c>
      <c r="J351" s="2" t="str">
        <f t="shared" si="106"/>
        <v/>
      </c>
      <c r="K351" s="2" t="str">
        <f t="shared" si="107"/>
        <v>-</v>
      </c>
      <c r="L351" s="2" t="str">
        <f t="shared" si="108"/>
        <v>-</v>
      </c>
      <c r="M351" s="2" t="str">
        <f t="shared" si="109"/>
        <v>-</v>
      </c>
      <c r="N351" s="2" t="str">
        <f t="shared" si="110"/>
        <v>-</v>
      </c>
      <c r="O351" s="2" t="str">
        <f t="shared" si="111"/>
        <v>-</v>
      </c>
      <c r="P351" s="2" t="str">
        <f t="shared" si="112"/>
        <v>-</v>
      </c>
      <c r="Q351" s="2" t="str">
        <f t="shared" si="113"/>
        <v>-</v>
      </c>
      <c r="R351" s="2" t="str">
        <f t="shared" si="114"/>
        <v>-</v>
      </c>
      <c r="S351" s="2" t="str">
        <f t="shared" si="115"/>
        <v>-</v>
      </c>
      <c r="T351" s="2" t="str">
        <f t="shared" si="116"/>
        <v>-</v>
      </c>
      <c r="U351" s="2" t="str">
        <f t="shared" si="117"/>
        <v>-</v>
      </c>
      <c r="V351" s="2" t="str">
        <f t="shared" si="118"/>
        <v>-</v>
      </c>
      <c r="W351" s="2" t="str">
        <f t="shared" si="119"/>
        <v>-</v>
      </c>
      <c r="X351" s="2" t="str">
        <f t="shared" si="120"/>
        <v>-</v>
      </c>
      <c r="Y351" s="2" t="str">
        <f t="shared" si="121"/>
        <v>-</v>
      </c>
      <c r="Z351" s="2" t="str">
        <f t="shared" si="122"/>
        <v>-</v>
      </c>
      <c r="AA351" s="2" t="str">
        <f t="shared" si="123"/>
        <v>-</v>
      </c>
      <c r="AB351" s="2" t="str">
        <f t="shared" si="124"/>
        <v>-</v>
      </c>
      <c r="AC351" s="2" t="str">
        <f t="shared" si="125"/>
        <v>-</v>
      </c>
    </row>
    <row r="352" spans="1:29" ht="144" customHeight="1" x14ac:dyDescent="0.25">
      <c r="A352" s="2"/>
      <c r="B352" s="2" t="str">
        <f t="shared" si="105"/>
        <v>EDMOND 088-Grey</v>
      </c>
      <c r="C352" s="2" t="str">
        <f>SUBSTITUTE(TRIM(D352&amp;_xlfn.XLOOKUP(F352,Colors!A:A,Colors!C:C,"ERROR",0))," ","")</f>
        <v>EDMOND088GRIS</v>
      </c>
      <c r="D352" s="2" t="s">
        <v>154</v>
      </c>
      <c r="E352" s="2" t="s">
        <v>111</v>
      </c>
      <c r="F352" s="2" t="s">
        <v>53</v>
      </c>
      <c r="G352" s="14">
        <f>_xlfn.XLOOKUP(D352,Prices!A:A,Prices!C:C,"-")</f>
        <v>12.9</v>
      </c>
      <c r="H352" s="14">
        <f>_xlfn.XLOOKUP(D352,Prices!A:A,Prices!D:D,"-")</f>
        <v>32.9</v>
      </c>
      <c r="I352" s="2" t="s">
        <v>44</v>
      </c>
      <c r="J352" s="2" t="str">
        <f t="shared" si="106"/>
        <v/>
      </c>
      <c r="K352" s="2" t="str">
        <f t="shared" si="107"/>
        <v>-</v>
      </c>
      <c r="L352" s="2" t="str">
        <f t="shared" si="108"/>
        <v>-</v>
      </c>
      <c r="M352" s="2" t="str">
        <f t="shared" si="109"/>
        <v>-</v>
      </c>
      <c r="N352" s="2" t="str">
        <f t="shared" si="110"/>
        <v>-</v>
      </c>
      <c r="O352" s="2" t="str">
        <f t="shared" si="111"/>
        <v>-</v>
      </c>
      <c r="P352" s="2" t="str">
        <f t="shared" si="112"/>
        <v>-</v>
      </c>
      <c r="Q352" s="2" t="str">
        <f t="shared" si="113"/>
        <v>-</v>
      </c>
      <c r="R352" s="2" t="str">
        <f t="shared" si="114"/>
        <v>-</v>
      </c>
      <c r="S352" s="2" t="str">
        <f t="shared" si="115"/>
        <v>-</v>
      </c>
      <c r="T352" s="2" t="str">
        <f t="shared" si="116"/>
        <v>-</v>
      </c>
      <c r="U352" s="2" t="str">
        <f t="shared" si="117"/>
        <v>-</v>
      </c>
      <c r="V352" s="2" t="str">
        <f t="shared" si="118"/>
        <v>-</v>
      </c>
      <c r="W352" s="2" t="str">
        <f t="shared" si="119"/>
        <v>-</v>
      </c>
      <c r="X352" s="2" t="str">
        <f t="shared" si="120"/>
        <v>-</v>
      </c>
      <c r="Y352" s="2" t="str">
        <f t="shared" si="121"/>
        <v>-</v>
      </c>
      <c r="Z352" s="2" t="str">
        <f t="shared" si="122"/>
        <v>-</v>
      </c>
      <c r="AA352" s="2" t="str">
        <f t="shared" si="123"/>
        <v>-</v>
      </c>
      <c r="AB352" s="2" t="str">
        <f t="shared" si="124"/>
        <v>-</v>
      </c>
      <c r="AC352" s="2" t="str">
        <f t="shared" si="125"/>
        <v>-</v>
      </c>
    </row>
    <row r="353" spans="1:29" ht="144" customHeight="1" x14ac:dyDescent="0.25">
      <c r="A353" s="2"/>
      <c r="B353" s="2" t="str">
        <f t="shared" si="105"/>
        <v>EDMOND 089-Denim</v>
      </c>
      <c r="C353" s="2" t="str">
        <f>SUBSTITUTE(TRIM(D353&amp;_xlfn.XLOOKUP(F353,Colors!A:A,Colors!C:C,"ERROR",0))," ","")</f>
        <v>EDMOND089DENIM</v>
      </c>
      <c r="D353" s="2" t="s">
        <v>155</v>
      </c>
      <c r="E353" s="2" t="s">
        <v>111</v>
      </c>
      <c r="F353" s="2" t="s">
        <v>213</v>
      </c>
      <c r="G353" s="14">
        <f>_xlfn.XLOOKUP(D353,Prices!A:A,Prices!C:C,"-")</f>
        <v>17.899999999999999</v>
      </c>
      <c r="H353" s="14">
        <f>_xlfn.XLOOKUP(D353,Prices!A:A,Prices!D:D,"-")</f>
        <v>44.9</v>
      </c>
      <c r="I353" s="2" t="s">
        <v>44</v>
      </c>
      <c r="J353" s="2" t="str">
        <f t="shared" si="106"/>
        <v/>
      </c>
      <c r="K353" s="2" t="str">
        <f t="shared" si="107"/>
        <v>-</v>
      </c>
      <c r="L353" s="2" t="str">
        <f t="shared" si="108"/>
        <v>-</v>
      </c>
      <c r="M353" s="2" t="str">
        <f t="shared" si="109"/>
        <v>-</v>
      </c>
      <c r="N353" s="2" t="str">
        <f t="shared" si="110"/>
        <v>-</v>
      </c>
      <c r="O353" s="2" t="str">
        <f t="shared" si="111"/>
        <v>-</v>
      </c>
      <c r="P353" s="2" t="str">
        <f t="shared" si="112"/>
        <v>-</v>
      </c>
      <c r="Q353" s="2" t="str">
        <f t="shared" si="113"/>
        <v>-</v>
      </c>
      <c r="R353" s="2" t="str">
        <f t="shared" si="114"/>
        <v>-</v>
      </c>
      <c r="S353" s="2" t="str">
        <f t="shared" si="115"/>
        <v>-</v>
      </c>
      <c r="T353" s="2" t="str">
        <f t="shared" si="116"/>
        <v>-</v>
      </c>
      <c r="U353" s="2" t="str">
        <f t="shared" si="117"/>
        <v>-</v>
      </c>
      <c r="V353" s="2" t="str">
        <f t="shared" si="118"/>
        <v>-</v>
      </c>
      <c r="W353" s="2" t="str">
        <f t="shared" si="119"/>
        <v>-</v>
      </c>
      <c r="X353" s="2" t="str">
        <f t="shared" si="120"/>
        <v>-</v>
      </c>
      <c r="Y353" s="2" t="str">
        <f t="shared" si="121"/>
        <v>-</v>
      </c>
      <c r="Z353" s="2" t="str">
        <f t="shared" si="122"/>
        <v>-</v>
      </c>
      <c r="AA353" s="2" t="str">
        <f t="shared" si="123"/>
        <v>-</v>
      </c>
      <c r="AB353" s="2" t="str">
        <f t="shared" si="124"/>
        <v>-</v>
      </c>
      <c r="AC353" s="2" t="str">
        <f t="shared" si="125"/>
        <v>-</v>
      </c>
    </row>
    <row r="354" spans="1:29" ht="144" customHeight="1" x14ac:dyDescent="0.25">
      <c r="A354" s="2"/>
      <c r="B354" s="2" t="str">
        <f t="shared" si="105"/>
        <v>EDMOND 089-Navy</v>
      </c>
      <c r="C354" s="2" t="str">
        <f>SUBSTITUTE(TRIM(D354&amp;_xlfn.XLOOKUP(F354,Colors!A:A,Colors!C:C,"ERROR",0))," ","")</f>
        <v>EDMOND089MARINE</v>
      </c>
      <c r="D354" s="2" t="s">
        <v>155</v>
      </c>
      <c r="E354" s="2" t="s">
        <v>111</v>
      </c>
      <c r="F354" s="2" t="s">
        <v>69</v>
      </c>
      <c r="G354" s="14">
        <f>_xlfn.XLOOKUP(D354,Prices!A:A,Prices!C:C,"-")</f>
        <v>17.899999999999999</v>
      </c>
      <c r="H354" s="14">
        <f>_xlfn.XLOOKUP(D354,Prices!A:A,Prices!D:D,"-")</f>
        <v>44.9</v>
      </c>
      <c r="I354" s="2" t="s">
        <v>44</v>
      </c>
      <c r="J354" s="2" t="str">
        <f t="shared" si="106"/>
        <v/>
      </c>
      <c r="K354" s="2" t="str">
        <f t="shared" si="107"/>
        <v>-</v>
      </c>
      <c r="L354" s="2" t="str">
        <f t="shared" si="108"/>
        <v>-</v>
      </c>
      <c r="M354" s="2" t="str">
        <f t="shared" si="109"/>
        <v>-</v>
      </c>
      <c r="N354" s="2" t="str">
        <f t="shared" si="110"/>
        <v>-</v>
      </c>
      <c r="O354" s="2" t="str">
        <f t="shared" si="111"/>
        <v>-</v>
      </c>
      <c r="P354" s="2" t="str">
        <f t="shared" si="112"/>
        <v>-</v>
      </c>
      <c r="Q354" s="2" t="str">
        <f t="shared" si="113"/>
        <v>-</v>
      </c>
      <c r="R354" s="2" t="str">
        <f t="shared" si="114"/>
        <v>-</v>
      </c>
      <c r="S354" s="2" t="str">
        <f t="shared" si="115"/>
        <v>-</v>
      </c>
      <c r="T354" s="2" t="str">
        <f t="shared" si="116"/>
        <v>-</v>
      </c>
      <c r="U354" s="2" t="str">
        <f t="shared" si="117"/>
        <v>-</v>
      </c>
      <c r="V354" s="2" t="str">
        <f t="shared" si="118"/>
        <v>-</v>
      </c>
      <c r="W354" s="2" t="str">
        <f t="shared" si="119"/>
        <v>-</v>
      </c>
      <c r="X354" s="2" t="str">
        <f t="shared" si="120"/>
        <v>-</v>
      </c>
      <c r="Y354" s="2" t="str">
        <f t="shared" si="121"/>
        <v>-</v>
      </c>
      <c r="Z354" s="2" t="str">
        <f t="shared" si="122"/>
        <v>-</v>
      </c>
      <c r="AA354" s="2" t="str">
        <f t="shared" si="123"/>
        <v>-</v>
      </c>
      <c r="AB354" s="2" t="str">
        <f t="shared" si="124"/>
        <v>-</v>
      </c>
      <c r="AC354" s="2" t="str">
        <f t="shared" si="125"/>
        <v>-</v>
      </c>
    </row>
    <row r="355" spans="1:29" ht="144" customHeight="1" x14ac:dyDescent="0.25">
      <c r="A355" s="2"/>
      <c r="B355" s="2" t="str">
        <f t="shared" si="105"/>
        <v>EDMOND 089-Black</v>
      </c>
      <c r="C355" s="2" t="str">
        <f>SUBSTITUTE(TRIM(D355&amp;_xlfn.XLOOKUP(F355,Colors!A:A,Colors!C:C,"ERROR",0))," ","")</f>
        <v>EDMOND089NOIR</v>
      </c>
      <c r="D355" s="2" t="s">
        <v>155</v>
      </c>
      <c r="E355" s="2" t="s">
        <v>111</v>
      </c>
      <c r="F355" s="2" t="s">
        <v>105</v>
      </c>
      <c r="G355" s="14">
        <f>_xlfn.XLOOKUP(D355,Prices!A:A,Prices!C:C,"-")</f>
        <v>17.899999999999999</v>
      </c>
      <c r="H355" s="14">
        <f>_xlfn.XLOOKUP(D355,Prices!A:A,Prices!D:D,"-")</f>
        <v>44.9</v>
      </c>
      <c r="I355" s="2" t="s">
        <v>44</v>
      </c>
      <c r="J355" s="2" t="str">
        <f t="shared" si="106"/>
        <v/>
      </c>
      <c r="K355" s="2" t="str">
        <f t="shared" si="107"/>
        <v>-</v>
      </c>
      <c r="L355" s="2" t="str">
        <f t="shared" si="108"/>
        <v>-</v>
      </c>
      <c r="M355" s="2" t="str">
        <f t="shared" si="109"/>
        <v>-</v>
      </c>
      <c r="N355" s="2" t="str">
        <f t="shared" si="110"/>
        <v>-</v>
      </c>
      <c r="O355" s="2" t="str">
        <f t="shared" si="111"/>
        <v>-</v>
      </c>
      <c r="P355" s="2" t="str">
        <f t="shared" si="112"/>
        <v>-</v>
      </c>
      <c r="Q355" s="2" t="str">
        <f t="shared" si="113"/>
        <v>-</v>
      </c>
      <c r="R355" s="2" t="str">
        <f t="shared" si="114"/>
        <v>-</v>
      </c>
      <c r="S355" s="2" t="str">
        <f t="shared" si="115"/>
        <v>-</v>
      </c>
      <c r="T355" s="2" t="str">
        <f t="shared" si="116"/>
        <v>-</v>
      </c>
      <c r="U355" s="2" t="str">
        <f t="shared" si="117"/>
        <v>-</v>
      </c>
      <c r="V355" s="2" t="str">
        <f t="shared" si="118"/>
        <v>-</v>
      </c>
      <c r="W355" s="2" t="str">
        <f t="shared" si="119"/>
        <v>-</v>
      </c>
      <c r="X355" s="2" t="str">
        <f t="shared" si="120"/>
        <v>-</v>
      </c>
      <c r="Y355" s="2" t="str">
        <f t="shared" si="121"/>
        <v>-</v>
      </c>
      <c r="Z355" s="2" t="str">
        <f t="shared" si="122"/>
        <v>-</v>
      </c>
      <c r="AA355" s="2" t="str">
        <f t="shared" si="123"/>
        <v>-</v>
      </c>
      <c r="AB355" s="2" t="str">
        <f t="shared" si="124"/>
        <v>-</v>
      </c>
      <c r="AC355" s="2" t="str">
        <f t="shared" si="125"/>
        <v>-</v>
      </c>
    </row>
    <row r="356" spans="1:29" ht="144" customHeight="1" x14ac:dyDescent="0.25">
      <c r="A356" s="2"/>
      <c r="B356" s="2" t="str">
        <f t="shared" si="105"/>
        <v>EDMOND 089-Offwhite</v>
      </c>
      <c r="C356" s="2" t="str">
        <f>SUBSTITUTE(TRIM(D356&amp;_xlfn.XLOOKUP(F356,Colors!A:A,Colors!C:C,"ERROR",0))," ","")</f>
        <v>EDMOND089ECRU</v>
      </c>
      <c r="D356" s="2" t="s">
        <v>155</v>
      </c>
      <c r="E356" s="2" t="s">
        <v>111</v>
      </c>
      <c r="F356" s="2" t="s">
        <v>204</v>
      </c>
      <c r="G356" s="14">
        <f>_xlfn.XLOOKUP(D356,Prices!A:A,Prices!C:C,"-")</f>
        <v>17.899999999999999</v>
      </c>
      <c r="H356" s="14">
        <f>_xlfn.XLOOKUP(D356,Prices!A:A,Prices!D:D,"-")</f>
        <v>44.9</v>
      </c>
      <c r="I356" s="2" t="s">
        <v>44</v>
      </c>
      <c r="J356" s="2" t="str">
        <f t="shared" si="106"/>
        <v/>
      </c>
      <c r="K356" s="2" t="str">
        <f t="shared" si="107"/>
        <v>-</v>
      </c>
      <c r="L356" s="2" t="str">
        <f t="shared" si="108"/>
        <v>-</v>
      </c>
      <c r="M356" s="2" t="str">
        <f t="shared" si="109"/>
        <v>-</v>
      </c>
      <c r="N356" s="2" t="str">
        <f t="shared" si="110"/>
        <v>-</v>
      </c>
      <c r="O356" s="2" t="str">
        <f t="shared" si="111"/>
        <v>-</v>
      </c>
      <c r="P356" s="2" t="str">
        <f t="shared" si="112"/>
        <v>-</v>
      </c>
      <c r="Q356" s="2" t="str">
        <f t="shared" si="113"/>
        <v>-</v>
      </c>
      <c r="R356" s="2" t="str">
        <f t="shared" si="114"/>
        <v>-</v>
      </c>
      <c r="S356" s="2" t="str">
        <f t="shared" si="115"/>
        <v>-</v>
      </c>
      <c r="T356" s="2" t="str">
        <f t="shared" si="116"/>
        <v>-</v>
      </c>
      <c r="U356" s="2" t="str">
        <f t="shared" si="117"/>
        <v>-</v>
      </c>
      <c r="V356" s="2" t="str">
        <f t="shared" si="118"/>
        <v>-</v>
      </c>
      <c r="W356" s="2" t="str">
        <f t="shared" si="119"/>
        <v>-</v>
      </c>
      <c r="X356" s="2" t="str">
        <f t="shared" si="120"/>
        <v>-</v>
      </c>
      <c r="Y356" s="2" t="str">
        <f t="shared" si="121"/>
        <v>-</v>
      </c>
      <c r="Z356" s="2" t="str">
        <f t="shared" si="122"/>
        <v>-</v>
      </c>
      <c r="AA356" s="2" t="str">
        <f t="shared" si="123"/>
        <v>-</v>
      </c>
      <c r="AB356" s="2" t="str">
        <f t="shared" si="124"/>
        <v>-</v>
      </c>
      <c r="AC356" s="2" t="str">
        <f t="shared" si="125"/>
        <v>-</v>
      </c>
    </row>
    <row r="357" spans="1:29" ht="144" customHeight="1" x14ac:dyDescent="0.25">
      <c r="A357" s="2"/>
      <c r="B357" s="2" t="str">
        <f t="shared" si="105"/>
        <v>EDMOND 089-Grey</v>
      </c>
      <c r="C357" s="2" t="str">
        <f>SUBSTITUTE(TRIM(D357&amp;_xlfn.XLOOKUP(F357,Colors!A:A,Colors!C:C,"ERROR",0))," ","")</f>
        <v>EDMOND089GRIS</v>
      </c>
      <c r="D357" s="2" t="s">
        <v>155</v>
      </c>
      <c r="E357" s="2" t="s">
        <v>111</v>
      </c>
      <c r="F357" s="2" t="s">
        <v>53</v>
      </c>
      <c r="G357" s="14">
        <f>_xlfn.XLOOKUP(D357,Prices!A:A,Prices!C:C,"-")</f>
        <v>17.899999999999999</v>
      </c>
      <c r="H357" s="14">
        <f>_xlfn.XLOOKUP(D357,Prices!A:A,Prices!D:D,"-")</f>
        <v>44.9</v>
      </c>
      <c r="I357" s="2" t="s">
        <v>44</v>
      </c>
      <c r="J357" s="2" t="str">
        <f t="shared" si="106"/>
        <v/>
      </c>
      <c r="K357" s="2" t="str">
        <f t="shared" si="107"/>
        <v>-</v>
      </c>
      <c r="L357" s="2" t="str">
        <f t="shared" si="108"/>
        <v>-</v>
      </c>
      <c r="M357" s="2" t="str">
        <f t="shared" si="109"/>
        <v>-</v>
      </c>
      <c r="N357" s="2" t="str">
        <f t="shared" si="110"/>
        <v>-</v>
      </c>
      <c r="O357" s="2" t="str">
        <f t="shared" si="111"/>
        <v>-</v>
      </c>
      <c r="P357" s="2" t="str">
        <f t="shared" si="112"/>
        <v>-</v>
      </c>
      <c r="Q357" s="2" t="str">
        <f t="shared" si="113"/>
        <v>-</v>
      </c>
      <c r="R357" s="2" t="str">
        <f t="shared" si="114"/>
        <v>-</v>
      </c>
      <c r="S357" s="2" t="str">
        <f t="shared" si="115"/>
        <v>-</v>
      </c>
      <c r="T357" s="2" t="str">
        <f t="shared" si="116"/>
        <v>-</v>
      </c>
      <c r="U357" s="2" t="str">
        <f t="shared" si="117"/>
        <v>-</v>
      </c>
      <c r="V357" s="2" t="str">
        <f t="shared" si="118"/>
        <v>-</v>
      </c>
      <c r="W357" s="2" t="str">
        <f t="shared" si="119"/>
        <v>-</v>
      </c>
      <c r="X357" s="2" t="str">
        <f t="shared" si="120"/>
        <v>-</v>
      </c>
      <c r="Y357" s="2" t="str">
        <f t="shared" si="121"/>
        <v>-</v>
      </c>
      <c r="Z357" s="2" t="str">
        <f t="shared" si="122"/>
        <v>-</v>
      </c>
      <c r="AA357" s="2" t="str">
        <f t="shared" si="123"/>
        <v>-</v>
      </c>
      <c r="AB357" s="2" t="str">
        <f t="shared" si="124"/>
        <v>-</v>
      </c>
      <c r="AC357" s="2" t="str">
        <f t="shared" si="125"/>
        <v>-</v>
      </c>
    </row>
    <row r="358" spans="1:29" ht="144" customHeight="1" x14ac:dyDescent="0.25">
      <c r="A358" s="2"/>
      <c r="B358" s="2" t="str">
        <f t="shared" si="105"/>
        <v>LOUISE 105-Mustard</v>
      </c>
      <c r="C358" s="2" t="str">
        <f>SUBSTITUTE(TRIM(D358&amp;_xlfn.XLOOKUP(F358,Colors!A:A,Colors!C:C,"ERROR",0))," ","")</f>
        <v>LOUISE105MOUTARDE</v>
      </c>
      <c r="D358" s="2" t="s">
        <v>156</v>
      </c>
      <c r="E358" s="2" t="s">
        <v>111</v>
      </c>
      <c r="F358" s="2" t="s">
        <v>199</v>
      </c>
      <c r="G358" s="14">
        <f>_xlfn.XLOOKUP(D358,Prices!A:A,Prices!C:C,"-")</f>
        <v>12.9</v>
      </c>
      <c r="H358" s="14">
        <f>_xlfn.XLOOKUP(D358,Prices!A:A,Prices!D:D,"-")</f>
        <v>34.9</v>
      </c>
      <c r="I358" s="2" t="s">
        <v>44</v>
      </c>
      <c r="J358" s="2" t="str">
        <f t="shared" si="106"/>
        <v/>
      </c>
      <c r="K358" s="2" t="str">
        <f t="shared" si="107"/>
        <v>-</v>
      </c>
      <c r="L358" s="2" t="str">
        <f t="shared" si="108"/>
        <v>-</v>
      </c>
      <c r="M358" s="2" t="str">
        <f t="shared" si="109"/>
        <v>-</v>
      </c>
      <c r="N358" s="2" t="str">
        <f t="shared" si="110"/>
        <v>-</v>
      </c>
      <c r="O358" s="2" t="str">
        <f t="shared" si="111"/>
        <v>-</v>
      </c>
      <c r="P358" s="2" t="str">
        <f t="shared" si="112"/>
        <v>-</v>
      </c>
      <c r="Q358" s="2" t="str">
        <f t="shared" si="113"/>
        <v>-</v>
      </c>
      <c r="R358" s="2" t="str">
        <f t="shared" si="114"/>
        <v>-</v>
      </c>
      <c r="S358" s="2" t="str">
        <f t="shared" si="115"/>
        <v>-</v>
      </c>
      <c r="T358" s="2" t="str">
        <f t="shared" si="116"/>
        <v>-</v>
      </c>
      <c r="U358" s="2" t="str">
        <f t="shared" si="117"/>
        <v>-</v>
      </c>
      <c r="V358" s="2" t="str">
        <f t="shared" si="118"/>
        <v>-</v>
      </c>
      <c r="W358" s="2" t="str">
        <f t="shared" si="119"/>
        <v>-</v>
      </c>
      <c r="X358" s="2" t="str">
        <f t="shared" si="120"/>
        <v>-</v>
      </c>
      <c r="Y358" s="2" t="str">
        <f t="shared" si="121"/>
        <v>-</v>
      </c>
      <c r="Z358" s="2" t="str">
        <f t="shared" si="122"/>
        <v>-</v>
      </c>
      <c r="AA358" s="2" t="str">
        <f t="shared" si="123"/>
        <v>-</v>
      </c>
      <c r="AB358" s="2" t="str">
        <f t="shared" si="124"/>
        <v>-</v>
      </c>
      <c r="AC358" s="2" t="str">
        <f t="shared" si="125"/>
        <v>-</v>
      </c>
    </row>
    <row r="359" spans="1:29" ht="144" customHeight="1" x14ac:dyDescent="0.25">
      <c r="A359" s="2"/>
      <c r="B359" s="2" t="str">
        <f t="shared" si="105"/>
        <v>LOUISE 105-Denim</v>
      </c>
      <c r="C359" s="2" t="str">
        <f>SUBSTITUTE(TRIM(D359&amp;_xlfn.XLOOKUP(F359,Colors!A:A,Colors!C:C,"ERROR",0))," ","")</f>
        <v>LOUISE105DENIM</v>
      </c>
      <c r="D359" s="2" t="s">
        <v>156</v>
      </c>
      <c r="E359" s="2" t="s">
        <v>111</v>
      </c>
      <c r="F359" s="2" t="s">
        <v>213</v>
      </c>
      <c r="G359" s="14">
        <f>_xlfn.XLOOKUP(D359,Prices!A:A,Prices!C:C,"-")</f>
        <v>12.9</v>
      </c>
      <c r="H359" s="14">
        <f>_xlfn.XLOOKUP(D359,Prices!A:A,Prices!D:D,"-")</f>
        <v>34.9</v>
      </c>
      <c r="I359" s="2" t="s">
        <v>44</v>
      </c>
      <c r="J359" s="2" t="str">
        <f t="shared" si="106"/>
        <v/>
      </c>
      <c r="K359" s="2" t="str">
        <f t="shared" si="107"/>
        <v>-</v>
      </c>
      <c r="L359" s="2" t="str">
        <f t="shared" si="108"/>
        <v>-</v>
      </c>
      <c r="M359" s="2" t="str">
        <f t="shared" si="109"/>
        <v>-</v>
      </c>
      <c r="N359" s="2" t="str">
        <f t="shared" si="110"/>
        <v>-</v>
      </c>
      <c r="O359" s="2" t="str">
        <f t="shared" si="111"/>
        <v>-</v>
      </c>
      <c r="P359" s="2" t="str">
        <f t="shared" si="112"/>
        <v>-</v>
      </c>
      <c r="Q359" s="2" t="str">
        <f t="shared" si="113"/>
        <v>-</v>
      </c>
      <c r="R359" s="2" t="str">
        <f t="shared" si="114"/>
        <v>-</v>
      </c>
      <c r="S359" s="2" t="str">
        <f t="shared" si="115"/>
        <v>-</v>
      </c>
      <c r="T359" s="2" t="str">
        <f t="shared" si="116"/>
        <v>-</v>
      </c>
      <c r="U359" s="2" t="str">
        <f t="shared" si="117"/>
        <v>-</v>
      </c>
      <c r="V359" s="2" t="str">
        <f t="shared" si="118"/>
        <v>-</v>
      </c>
      <c r="W359" s="2" t="str">
        <f t="shared" si="119"/>
        <v>-</v>
      </c>
      <c r="X359" s="2" t="str">
        <f t="shared" si="120"/>
        <v>-</v>
      </c>
      <c r="Y359" s="2" t="str">
        <f t="shared" si="121"/>
        <v>-</v>
      </c>
      <c r="Z359" s="2" t="str">
        <f t="shared" si="122"/>
        <v>-</v>
      </c>
      <c r="AA359" s="2" t="str">
        <f t="shared" si="123"/>
        <v>-</v>
      </c>
      <c r="AB359" s="2" t="str">
        <f t="shared" si="124"/>
        <v>-</v>
      </c>
      <c r="AC359" s="2" t="str">
        <f t="shared" si="125"/>
        <v>-</v>
      </c>
    </row>
    <row r="360" spans="1:29" ht="144" customHeight="1" x14ac:dyDescent="0.25">
      <c r="A360" s="2"/>
      <c r="B360" s="2" t="str">
        <f t="shared" si="105"/>
        <v>LOUISE 105-Offwhite</v>
      </c>
      <c r="C360" s="2" t="str">
        <f>SUBSTITUTE(TRIM(D360&amp;_xlfn.XLOOKUP(F360,Colors!A:A,Colors!C:C,"ERROR",0))," ","")</f>
        <v>LOUISE105ECRU</v>
      </c>
      <c r="D360" s="2" t="s">
        <v>156</v>
      </c>
      <c r="E360" s="2" t="s">
        <v>111</v>
      </c>
      <c r="F360" s="2" t="s">
        <v>204</v>
      </c>
      <c r="G360" s="14">
        <f>_xlfn.XLOOKUP(D360,Prices!A:A,Prices!C:C,"-")</f>
        <v>12.9</v>
      </c>
      <c r="H360" s="14">
        <f>_xlfn.XLOOKUP(D360,Prices!A:A,Prices!D:D,"-")</f>
        <v>34.9</v>
      </c>
      <c r="I360" s="2" t="s">
        <v>44</v>
      </c>
      <c r="J360" s="2" t="str">
        <f t="shared" si="106"/>
        <v/>
      </c>
      <c r="K360" s="2" t="str">
        <f t="shared" si="107"/>
        <v>-</v>
      </c>
      <c r="L360" s="2" t="str">
        <f t="shared" si="108"/>
        <v>-</v>
      </c>
      <c r="M360" s="2" t="str">
        <f t="shared" si="109"/>
        <v>-</v>
      </c>
      <c r="N360" s="2" t="str">
        <f t="shared" si="110"/>
        <v>-</v>
      </c>
      <c r="O360" s="2" t="str">
        <f t="shared" si="111"/>
        <v>-</v>
      </c>
      <c r="P360" s="2" t="str">
        <f t="shared" si="112"/>
        <v>-</v>
      </c>
      <c r="Q360" s="2" t="str">
        <f t="shared" si="113"/>
        <v>-</v>
      </c>
      <c r="R360" s="2" t="str">
        <f t="shared" si="114"/>
        <v>-</v>
      </c>
      <c r="S360" s="2" t="str">
        <f t="shared" si="115"/>
        <v>-</v>
      </c>
      <c r="T360" s="2" t="str">
        <f t="shared" si="116"/>
        <v>-</v>
      </c>
      <c r="U360" s="2" t="str">
        <f t="shared" si="117"/>
        <v>-</v>
      </c>
      <c r="V360" s="2" t="str">
        <f t="shared" si="118"/>
        <v>-</v>
      </c>
      <c r="W360" s="2" t="str">
        <f t="shared" si="119"/>
        <v>-</v>
      </c>
      <c r="X360" s="2" t="str">
        <f t="shared" si="120"/>
        <v>-</v>
      </c>
      <c r="Y360" s="2" t="str">
        <f t="shared" si="121"/>
        <v>-</v>
      </c>
      <c r="Z360" s="2" t="str">
        <f t="shared" si="122"/>
        <v>-</v>
      </c>
      <c r="AA360" s="2" t="str">
        <f t="shared" si="123"/>
        <v>-</v>
      </c>
      <c r="AB360" s="2" t="str">
        <f t="shared" si="124"/>
        <v>-</v>
      </c>
      <c r="AC360" s="2" t="str">
        <f t="shared" si="125"/>
        <v>-</v>
      </c>
    </row>
    <row r="361" spans="1:29" ht="144" customHeight="1" x14ac:dyDescent="0.25">
      <c r="A361" s="2"/>
      <c r="B361" s="2" t="str">
        <f t="shared" si="105"/>
        <v>LOUISE 105-Black</v>
      </c>
      <c r="C361" s="2" t="str">
        <f>SUBSTITUTE(TRIM(D361&amp;_xlfn.XLOOKUP(F361,Colors!A:A,Colors!C:C,"ERROR",0))," ","")</f>
        <v>LOUISE105NOIR</v>
      </c>
      <c r="D361" s="2" t="s">
        <v>156</v>
      </c>
      <c r="E361" s="2" t="s">
        <v>111</v>
      </c>
      <c r="F361" s="2" t="s">
        <v>105</v>
      </c>
      <c r="G361" s="14">
        <f>_xlfn.XLOOKUP(D361,Prices!A:A,Prices!C:C,"-")</f>
        <v>12.9</v>
      </c>
      <c r="H361" s="14">
        <f>_xlfn.XLOOKUP(D361,Prices!A:A,Prices!D:D,"-")</f>
        <v>34.9</v>
      </c>
      <c r="I361" s="2" t="s">
        <v>44</v>
      </c>
      <c r="J361" s="2" t="str">
        <f t="shared" si="106"/>
        <v/>
      </c>
      <c r="K361" s="2" t="str">
        <f t="shared" si="107"/>
        <v>-</v>
      </c>
      <c r="L361" s="2" t="str">
        <f t="shared" si="108"/>
        <v>-</v>
      </c>
      <c r="M361" s="2" t="str">
        <f t="shared" si="109"/>
        <v>-</v>
      </c>
      <c r="N361" s="2" t="str">
        <f t="shared" si="110"/>
        <v>-</v>
      </c>
      <c r="O361" s="2" t="str">
        <f t="shared" si="111"/>
        <v>-</v>
      </c>
      <c r="P361" s="2" t="str">
        <f t="shared" si="112"/>
        <v>-</v>
      </c>
      <c r="Q361" s="2" t="str">
        <f t="shared" si="113"/>
        <v>-</v>
      </c>
      <c r="R361" s="2" t="str">
        <f t="shared" si="114"/>
        <v>-</v>
      </c>
      <c r="S361" s="2" t="str">
        <f t="shared" si="115"/>
        <v>-</v>
      </c>
      <c r="T361" s="2" t="str">
        <f t="shared" si="116"/>
        <v>-</v>
      </c>
      <c r="U361" s="2" t="str">
        <f t="shared" si="117"/>
        <v>-</v>
      </c>
      <c r="V361" s="2" t="str">
        <f t="shared" si="118"/>
        <v>-</v>
      </c>
      <c r="W361" s="2" t="str">
        <f t="shared" si="119"/>
        <v>-</v>
      </c>
      <c r="X361" s="2" t="str">
        <f t="shared" si="120"/>
        <v>-</v>
      </c>
      <c r="Y361" s="2" t="str">
        <f t="shared" si="121"/>
        <v>-</v>
      </c>
      <c r="Z361" s="2" t="str">
        <f t="shared" si="122"/>
        <v>-</v>
      </c>
      <c r="AA361" s="2" t="str">
        <f t="shared" si="123"/>
        <v>-</v>
      </c>
      <c r="AB361" s="2" t="str">
        <f t="shared" si="124"/>
        <v>-</v>
      </c>
      <c r="AC361" s="2" t="str">
        <f t="shared" si="125"/>
        <v>-</v>
      </c>
    </row>
    <row r="362" spans="1:29" ht="144" customHeight="1" x14ac:dyDescent="0.25">
      <c r="A362" s="2"/>
      <c r="B362" s="2" t="str">
        <f t="shared" si="105"/>
        <v>LOUISE 105-Pink</v>
      </c>
      <c r="C362" s="2" t="str">
        <f>SUBSTITUTE(TRIM(D362&amp;_xlfn.XLOOKUP(F362,Colors!A:A,Colors!C:C,"ERROR",0))," ","")</f>
        <v>LOUISE105ROSE</v>
      </c>
      <c r="D362" s="2" t="s">
        <v>156</v>
      </c>
      <c r="E362" s="2" t="s">
        <v>111</v>
      </c>
      <c r="F362" s="2" t="s">
        <v>206</v>
      </c>
      <c r="G362" s="14">
        <f>_xlfn.XLOOKUP(D362,Prices!A:A,Prices!C:C,"-")</f>
        <v>12.9</v>
      </c>
      <c r="H362" s="14">
        <f>_xlfn.XLOOKUP(D362,Prices!A:A,Prices!D:D,"-")</f>
        <v>34.9</v>
      </c>
      <c r="I362" s="2" t="s">
        <v>44</v>
      </c>
      <c r="J362" s="2" t="str">
        <f t="shared" si="106"/>
        <v/>
      </c>
      <c r="K362" s="2" t="str">
        <f t="shared" si="107"/>
        <v>-</v>
      </c>
      <c r="L362" s="2" t="str">
        <f t="shared" si="108"/>
        <v>-</v>
      </c>
      <c r="M362" s="2" t="str">
        <f t="shared" si="109"/>
        <v>-</v>
      </c>
      <c r="N362" s="2" t="str">
        <f t="shared" si="110"/>
        <v>-</v>
      </c>
      <c r="O362" s="2" t="str">
        <f t="shared" si="111"/>
        <v>-</v>
      </c>
      <c r="P362" s="2" t="str">
        <f t="shared" si="112"/>
        <v>-</v>
      </c>
      <c r="Q362" s="2" t="str">
        <f t="shared" si="113"/>
        <v>-</v>
      </c>
      <c r="R362" s="2" t="str">
        <f t="shared" si="114"/>
        <v>-</v>
      </c>
      <c r="S362" s="2" t="str">
        <f t="shared" si="115"/>
        <v>-</v>
      </c>
      <c r="T362" s="2" t="str">
        <f t="shared" si="116"/>
        <v>-</v>
      </c>
      <c r="U362" s="2" t="str">
        <f t="shared" si="117"/>
        <v>-</v>
      </c>
      <c r="V362" s="2" t="str">
        <f t="shared" si="118"/>
        <v>-</v>
      </c>
      <c r="W362" s="2" t="str">
        <f t="shared" si="119"/>
        <v>-</v>
      </c>
      <c r="X362" s="2" t="str">
        <f t="shared" si="120"/>
        <v>-</v>
      </c>
      <c r="Y362" s="2" t="str">
        <f t="shared" si="121"/>
        <v>-</v>
      </c>
      <c r="Z362" s="2" t="str">
        <f t="shared" si="122"/>
        <v>-</v>
      </c>
      <c r="AA362" s="2" t="str">
        <f t="shared" si="123"/>
        <v>-</v>
      </c>
      <c r="AB362" s="2" t="str">
        <f t="shared" si="124"/>
        <v>-</v>
      </c>
      <c r="AC362" s="2" t="str">
        <f t="shared" si="125"/>
        <v>-</v>
      </c>
    </row>
    <row r="363" spans="1:29" ht="144" customHeight="1" x14ac:dyDescent="0.25">
      <c r="A363" s="2"/>
      <c r="B363" s="2" t="str">
        <f t="shared" si="105"/>
        <v>LOUISE 105-Grey</v>
      </c>
      <c r="C363" s="2" t="str">
        <f>SUBSTITUTE(TRIM(D363&amp;_xlfn.XLOOKUP(F363,Colors!A:A,Colors!C:C,"ERROR",0))," ","")</f>
        <v>LOUISE105GRIS</v>
      </c>
      <c r="D363" s="2" t="s">
        <v>156</v>
      </c>
      <c r="E363" s="2" t="s">
        <v>111</v>
      </c>
      <c r="F363" s="2" t="s">
        <v>53</v>
      </c>
      <c r="G363" s="14">
        <f>_xlfn.XLOOKUP(D363,Prices!A:A,Prices!C:C,"-")</f>
        <v>12.9</v>
      </c>
      <c r="H363" s="14">
        <f>_xlfn.XLOOKUP(D363,Prices!A:A,Prices!D:D,"-")</f>
        <v>34.9</v>
      </c>
      <c r="I363" s="2" t="s">
        <v>44</v>
      </c>
      <c r="J363" s="2" t="str">
        <f t="shared" si="106"/>
        <v/>
      </c>
      <c r="K363" s="2" t="str">
        <f t="shared" si="107"/>
        <v>-</v>
      </c>
      <c r="L363" s="2" t="str">
        <f t="shared" si="108"/>
        <v>-</v>
      </c>
      <c r="M363" s="2" t="str">
        <f t="shared" si="109"/>
        <v>-</v>
      </c>
      <c r="N363" s="2" t="str">
        <f t="shared" si="110"/>
        <v>-</v>
      </c>
      <c r="O363" s="2" t="str">
        <f t="shared" si="111"/>
        <v>-</v>
      </c>
      <c r="P363" s="2" t="str">
        <f t="shared" si="112"/>
        <v>-</v>
      </c>
      <c r="Q363" s="2" t="str">
        <f t="shared" si="113"/>
        <v>-</v>
      </c>
      <c r="R363" s="2" t="str">
        <f t="shared" si="114"/>
        <v>-</v>
      </c>
      <c r="S363" s="2" t="str">
        <f t="shared" si="115"/>
        <v>-</v>
      </c>
      <c r="T363" s="2" t="str">
        <f t="shared" si="116"/>
        <v>-</v>
      </c>
      <c r="U363" s="2" t="str">
        <f t="shared" si="117"/>
        <v>-</v>
      </c>
      <c r="V363" s="2" t="str">
        <f t="shared" si="118"/>
        <v>-</v>
      </c>
      <c r="W363" s="2" t="str">
        <f t="shared" si="119"/>
        <v>-</v>
      </c>
      <c r="X363" s="2" t="str">
        <f t="shared" si="120"/>
        <v>-</v>
      </c>
      <c r="Y363" s="2" t="str">
        <f t="shared" si="121"/>
        <v>-</v>
      </c>
      <c r="Z363" s="2" t="str">
        <f t="shared" si="122"/>
        <v>-</v>
      </c>
      <c r="AA363" s="2" t="str">
        <f t="shared" si="123"/>
        <v>-</v>
      </c>
      <c r="AB363" s="2" t="str">
        <f t="shared" si="124"/>
        <v>-</v>
      </c>
      <c r="AC363" s="2" t="str">
        <f t="shared" si="125"/>
        <v>-</v>
      </c>
    </row>
    <row r="364" spans="1:29" ht="144" customHeight="1" x14ac:dyDescent="0.25">
      <c r="A364" s="2"/>
      <c r="B364" s="2" t="str">
        <f t="shared" si="105"/>
        <v>LOUISE 105-Burgundy</v>
      </c>
      <c r="C364" s="2" t="str">
        <f>SUBSTITUTE(TRIM(D364&amp;_xlfn.XLOOKUP(F364,Colors!A:A,Colors!C:C,"ERROR",0))," ","")</f>
        <v>LOUISE105BORDEAUX</v>
      </c>
      <c r="D364" s="2" t="s">
        <v>156</v>
      </c>
      <c r="E364" s="2" t="s">
        <v>111</v>
      </c>
      <c r="F364" s="2" t="s">
        <v>214</v>
      </c>
      <c r="G364" s="14">
        <f>_xlfn.XLOOKUP(D364,Prices!A:A,Prices!C:C,"-")</f>
        <v>12.9</v>
      </c>
      <c r="H364" s="14">
        <f>_xlfn.XLOOKUP(D364,Prices!A:A,Prices!D:D,"-")</f>
        <v>34.9</v>
      </c>
      <c r="I364" s="2" t="s">
        <v>44</v>
      </c>
      <c r="J364" s="2" t="str">
        <f t="shared" si="106"/>
        <v/>
      </c>
      <c r="K364" s="2" t="str">
        <f t="shared" si="107"/>
        <v>-</v>
      </c>
      <c r="L364" s="2" t="str">
        <f t="shared" si="108"/>
        <v>-</v>
      </c>
      <c r="M364" s="2" t="str">
        <f t="shared" si="109"/>
        <v>-</v>
      </c>
      <c r="N364" s="2" t="str">
        <f t="shared" si="110"/>
        <v>-</v>
      </c>
      <c r="O364" s="2" t="str">
        <f t="shared" si="111"/>
        <v>-</v>
      </c>
      <c r="P364" s="2" t="str">
        <f t="shared" si="112"/>
        <v>-</v>
      </c>
      <c r="Q364" s="2" t="str">
        <f t="shared" si="113"/>
        <v>-</v>
      </c>
      <c r="R364" s="2" t="str">
        <f t="shared" si="114"/>
        <v>-</v>
      </c>
      <c r="S364" s="2" t="str">
        <f t="shared" si="115"/>
        <v>-</v>
      </c>
      <c r="T364" s="2" t="str">
        <f t="shared" si="116"/>
        <v>-</v>
      </c>
      <c r="U364" s="2" t="str">
        <f t="shared" si="117"/>
        <v>-</v>
      </c>
      <c r="V364" s="2" t="str">
        <f t="shared" si="118"/>
        <v>-</v>
      </c>
      <c r="W364" s="2" t="str">
        <f t="shared" si="119"/>
        <v>-</v>
      </c>
      <c r="X364" s="2" t="str">
        <f t="shared" si="120"/>
        <v>-</v>
      </c>
      <c r="Y364" s="2" t="str">
        <f t="shared" si="121"/>
        <v>-</v>
      </c>
      <c r="Z364" s="2" t="str">
        <f t="shared" si="122"/>
        <v>-</v>
      </c>
      <c r="AA364" s="2" t="str">
        <f t="shared" si="123"/>
        <v>-</v>
      </c>
      <c r="AB364" s="2" t="str">
        <f t="shared" si="124"/>
        <v>-</v>
      </c>
      <c r="AC364" s="2" t="str">
        <f t="shared" si="125"/>
        <v>-</v>
      </c>
    </row>
    <row r="365" spans="1:29" ht="144" customHeight="1" x14ac:dyDescent="0.25">
      <c r="A365" s="2"/>
      <c r="B365" s="2" t="str">
        <f t="shared" si="105"/>
        <v>LOUISE 106-Mustard</v>
      </c>
      <c r="C365" s="2" t="str">
        <f>SUBSTITUTE(TRIM(D365&amp;_xlfn.XLOOKUP(F365,Colors!A:A,Colors!C:C,"ERROR",0))," ","")</f>
        <v>LOUISE106MOUTARDE</v>
      </c>
      <c r="D365" s="2" t="s">
        <v>157</v>
      </c>
      <c r="E365" s="2" t="s">
        <v>111</v>
      </c>
      <c r="F365" s="2" t="s">
        <v>199</v>
      </c>
      <c r="G365" s="14">
        <f>_xlfn.XLOOKUP(D365,Prices!A:A,Prices!C:C,"-")</f>
        <v>16.899999999999999</v>
      </c>
      <c r="H365" s="14">
        <f>_xlfn.XLOOKUP(D365,Prices!A:A,Prices!D:D,"-")</f>
        <v>42.9</v>
      </c>
      <c r="I365" s="2" t="s">
        <v>44</v>
      </c>
      <c r="J365" s="2" t="str">
        <f t="shared" si="106"/>
        <v/>
      </c>
      <c r="K365" s="2" t="str">
        <f t="shared" si="107"/>
        <v>-</v>
      </c>
      <c r="L365" s="2" t="str">
        <f t="shared" si="108"/>
        <v>-</v>
      </c>
      <c r="M365" s="2" t="str">
        <f t="shared" si="109"/>
        <v>-</v>
      </c>
      <c r="N365" s="2" t="str">
        <f t="shared" si="110"/>
        <v>-</v>
      </c>
      <c r="O365" s="2" t="str">
        <f t="shared" si="111"/>
        <v>-</v>
      </c>
      <c r="P365" s="2" t="str">
        <f t="shared" si="112"/>
        <v>-</v>
      </c>
      <c r="Q365" s="2" t="str">
        <f t="shared" si="113"/>
        <v>-</v>
      </c>
      <c r="R365" s="2" t="str">
        <f t="shared" si="114"/>
        <v>-</v>
      </c>
      <c r="S365" s="2" t="str">
        <f t="shared" si="115"/>
        <v>-</v>
      </c>
      <c r="T365" s="2" t="str">
        <f t="shared" si="116"/>
        <v>-</v>
      </c>
      <c r="U365" s="2" t="str">
        <f t="shared" si="117"/>
        <v>-</v>
      </c>
      <c r="V365" s="2" t="str">
        <f t="shared" si="118"/>
        <v>-</v>
      </c>
      <c r="W365" s="2" t="str">
        <f t="shared" si="119"/>
        <v>-</v>
      </c>
      <c r="X365" s="2" t="str">
        <f t="shared" si="120"/>
        <v>-</v>
      </c>
      <c r="Y365" s="2" t="str">
        <f t="shared" si="121"/>
        <v>-</v>
      </c>
      <c r="Z365" s="2" t="str">
        <f t="shared" si="122"/>
        <v>-</v>
      </c>
      <c r="AA365" s="2" t="str">
        <f t="shared" si="123"/>
        <v>-</v>
      </c>
      <c r="AB365" s="2" t="str">
        <f t="shared" si="124"/>
        <v>-</v>
      </c>
      <c r="AC365" s="2" t="str">
        <f t="shared" si="125"/>
        <v>-</v>
      </c>
    </row>
    <row r="366" spans="1:29" ht="144" customHeight="1" x14ac:dyDescent="0.25">
      <c r="A366" s="2"/>
      <c r="B366" s="2" t="str">
        <f t="shared" si="105"/>
        <v>LOUISE 106-Denim</v>
      </c>
      <c r="C366" s="2" t="str">
        <f>SUBSTITUTE(TRIM(D366&amp;_xlfn.XLOOKUP(F366,Colors!A:A,Colors!C:C,"ERROR",0))," ","")</f>
        <v>LOUISE106DENIM</v>
      </c>
      <c r="D366" s="2" t="s">
        <v>157</v>
      </c>
      <c r="E366" s="2" t="s">
        <v>111</v>
      </c>
      <c r="F366" s="2" t="s">
        <v>213</v>
      </c>
      <c r="G366" s="14">
        <f>_xlfn.XLOOKUP(D366,Prices!A:A,Prices!C:C,"-")</f>
        <v>16.899999999999999</v>
      </c>
      <c r="H366" s="14">
        <f>_xlfn.XLOOKUP(D366,Prices!A:A,Prices!D:D,"-")</f>
        <v>42.9</v>
      </c>
      <c r="I366" s="2" t="s">
        <v>44</v>
      </c>
      <c r="J366" s="2" t="str">
        <f t="shared" si="106"/>
        <v/>
      </c>
      <c r="K366" s="2" t="str">
        <f t="shared" si="107"/>
        <v>-</v>
      </c>
      <c r="L366" s="2" t="str">
        <f t="shared" si="108"/>
        <v>-</v>
      </c>
      <c r="M366" s="2" t="str">
        <f t="shared" si="109"/>
        <v>-</v>
      </c>
      <c r="N366" s="2" t="str">
        <f t="shared" si="110"/>
        <v>-</v>
      </c>
      <c r="O366" s="2" t="str">
        <f t="shared" si="111"/>
        <v>-</v>
      </c>
      <c r="P366" s="2" t="str">
        <f t="shared" si="112"/>
        <v>-</v>
      </c>
      <c r="Q366" s="2" t="str">
        <f t="shared" si="113"/>
        <v>-</v>
      </c>
      <c r="R366" s="2" t="str">
        <f t="shared" si="114"/>
        <v>-</v>
      </c>
      <c r="S366" s="2" t="str">
        <f t="shared" si="115"/>
        <v>-</v>
      </c>
      <c r="T366" s="2" t="str">
        <f t="shared" si="116"/>
        <v>-</v>
      </c>
      <c r="U366" s="2" t="str">
        <f t="shared" si="117"/>
        <v>-</v>
      </c>
      <c r="V366" s="2" t="str">
        <f t="shared" si="118"/>
        <v>-</v>
      </c>
      <c r="W366" s="2" t="str">
        <f t="shared" si="119"/>
        <v>-</v>
      </c>
      <c r="X366" s="2" t="str">
        <f t="shared" si="120"/>
        <v>-</v>
      </c>
      <c r="Y366" s="2" t="str">
        <f t="shared" si="121"/>
        <v>-</v>
      </c>
      <c r="Z366" s="2" t="str">
        <f t="shared" si="122"/>
        <v>-</v>
      </c>
      <c r="AA366" s="2" t="str">
        <f t="shared" si="123"/>
        <v>-</v>
      </c>
      <c r="AB366" s="2" t="str">
        <f t="shared" si="124"/>
        <v>-</v>
      </c>
      <c r="AC366" s="2" t="str">
        <f t="shared" si="125"/>
        <v>-</v>
      </c>
    </row>
    <row r="367" spans="1:29" ht="144" customHeight="1" x14ac:dyDescent="0.25">
      <c r="A367" s="2"/>
      <c r="B367" s="2" t="str">
        <f t="shared" si="105"/>
        <v>LOUISE 106-Offwhite</v>
      </c>
      <c r="C367" s="2" t="str">
        <f>SUBSTITUTE(TRIM(D367&amp;_xlfn.XLOOKUP(F367,Colors!A:A,Colors!C:C,"ERROR",0))," ","")</f>
        <v>LOUISE106ECRU</v>
      </c>
      <c r="D367" s="2" t="s">
        <v>157</v>
      </c>
      <c r="E367" s="2" t="s">
        <v>111</v>
      </c>
      <c r="F367" s="2" t="s">
        <v>204</v>
      </c>
      <c r="G367" s="14">
        <f>_xlfn.XLOOKUP(D367,Prices!A:A,Prices!C:C,"-")</f>
        <v>16.899999999999999</v>
      </c>
      <c r="H367" s="14">
        <f>_xlfn.XLOOKUP(D367,Prices!A:A,Prices!D:D,"-")</f>
        <v>42.9</v>
      </c>
      <c r="I367" s="2" t="s">
        <v>44</v>
      </c>
      <c r="J367" s="2" t="str">
        <f t="shared" si="106"/>
        <v/>
      </c>
      <c r="K367" s="2" t="str">
        <f t="shared" si="107"/>
        <v>-</v>
      </c>
      <c r="L367" s="2" t="str">
        <f t="shared" si="108"/>
        <v>-</v>
      </c>
      <c r="M367" s="2" t="str">
        <f t="shared" si="109"/>
        <v>-</v>
      </c>
      <c r="N367" s="2" t="str">
        <f t="shared" si="110"/>
        <v>-</v>
      </c>
      <c r="O367" s="2" t="str">
        <f t="shared" si="111"/>
        <v>-</v>
      </c>
      <c r="P367" s="2" t="str">
        <f t="shared" si="112"/>
        <v>-</v>
      </c>
      <c r="Q367" s="2" t="str">
        <f t="shared" si="113"/>
        <v>-</v>
      </c>
      <c r="R367" s="2" t="str">
        <f t="shared" si="114"/>
        <v>-</v>
      </c>
      <c r="S367" s="2" t="str">
        <f t="shared" si="115"/>
        <v>-</v>
      </c>
      <c r="T367" s="2" t="str">
        <f t="shared" si="116"/>
        <v>-</v>
      </c>
      <c r="U367" s="2" t="str">
        <f t="shared" si="117"/>
        <v>-</v>
      </c>
      <c r="V367" s="2" t="str">
        <f t="shared" si="118"/>
        <v>-</v>
      </c>
      <c r="W367" s="2" t="str">
        <f t="shared" si="119"/>
        <v>-</v>
      </c>
      <c r="X367" s="2" t="str">
        <f t="shared" si="120"/>
        <v>-</v>
      </c>
      <c r="Y367" s="2" t="str">
        <f t="shared" si="121"/>
        <v>-</v>
      </c>
      <c r="Z367" s="2" t="str">
        <f t="shared" si="122"/>
        <v>-</v>
      </c>
      <c r="AA367" s="2" t="str">
        <f t="shared" si="123"/>
        <v>-</v>
      </c>
      <c r="AB367" s="2" t="str">
        <f t="shared" si="124"/>
        <v>-</v>
      </c>
      <c r="AC367" s="2" t="str">
        <f t="shared" si="125"/>
        <v>-</v>
      </c>
    </row>
    <row r="368" spans="1:29" ht="144" customHeight="1" x14ac:dyDescent="0.25">
      <c r="A368" s="2"/>
      <c r="B368" s="2" t="str">
        <f t="shared" si="105"/>
        <v>LOUISE 106-Black</v>
      </c>
      <c r="C368" s="2" t="str">
        <f>SUBSTITUTE(TRIM(D368&amp;_xlfn.XLOOKUP(F368,Colors!A:A,Colors!C:C,"ERROR",0))," ","")</f>
        <v>LOUISE106NOIR</v>
      </c>
      <c r="D368" s="2" t="s">
        <v>157</v>
      </c>
      <c r="E368" s="2" t="s">
        <v>111</v>
      </c>
      <c r="F368" s="2" t="s">
        <v>105</v>
      </c>
      <c r="G368" s="14">
        <f>_xlfn.XLOOKUP(D368,Prices!A:A,Prices!C:C,"-")</f>
        <v>16.899999999999999</v>
      </c>
      <c r="H368" s="14">
        <f>_xlfn.XLOOKUP(D368,Prices!A:A,Prices!D:D,"-")</f>
        <v>42.9</v>
      </c>
      <c r="I368" s="2" t="s">
        <v>44</v>
      </c>
      <c r="J368" s="2" t="str">
        <f t="shared" si="106"/>
        <v/>
      </c>
      <c r="K368" s="2" t="str">
        <f t="shared" si="107"/>
        <v>-</v>
      </c>
      <c r="L368" s="2" t="str">
        <f t="shared" si="108"/>
        <v>-</v>
      </c>
      <c r="M368" s="2" t="str">
        <f t="shared" si="109"/>
        <v>-</v>
      </c>
      <c r="N368" s="2" t="str">
        <f t="shared" si="110"/>
        <v>-</v>
      </c>
      <c r="O368" s="2" t="str">
        <f t="shared" si="111"/>
        <v>-</v>
      </c>
      <c r="P368" s="2" t="str">
        <f t="shared" si="112"/>
        <v>-</v>
      </c>
      <c r="Q368" s="2" t="str">
        <f t="shared" si="113"/>
        <v>-</v>
      </c>
      <c r="R368" s="2" t="str">
        <f t="shared" si="114"/>
        <v>-</v>
      </c>
      <c r="S368" s="2" t="str">
        <f t="shared" si="115"/>
        <v>-</v>
      </c>
      <c r="T368" s="2" t="str">
        <f t="shared" si="116"/>
        <v>-</v>
      </c>
      <c r="U368" s="2" t="str">
        <f t="shared" si="117"/>
        <v>-</v>
      </c>
      <c r="V368" s="2" t="str">
        <f t="shared" si="118"/>
        <v>-</v>
      </c>
      <c r="W368" s="2" t="str">
        <f t="shared" si="119"/>
        <v>-</v>
      </c>
      <c r="X368" s="2" t="str">
        <f t="shared" si="120"/>
        <v>-</v>
      </c>
      <c r="Y368" s="2" t="str">
        <f t="shared" si="121"/>
        <v>-</v>
      </c>
      <c r="Z368" s="2" t="str">
        <f t="shared" si="122"/>
        <v>-</v>
      </c>
      <c r="AA368" s="2" t="str">
        <f t="shared" si="123"/>
        <v>-</v>
      </c>
      <c r="AB368" s="2" t="str">
        <f t="shared" si="124"/>
        <v>-</v>
      </c>
      <c r="AC368" s="2" t="str">
        <f t="shared" si="125"/>
        <v>-</v>
      </c>
    </row>
    <row r="369" spans="1:29" ht="144.19999999999999" customHeight="1" x14ac:dyDescent="0.25">
      <c r="A369" s="2"/>
      <c r="B369" s="2" t="str">
        <f t="shared" si="105"/>
        <v>LOUISE 106-Pink</v>
      </c>
      <c r="C369" s="2" t="str">
        <f>SUBSTITUTE(TRIM(D369&amp;_xlfn.XLOOKUP(F369,Colors!A:A,Colors!C:C,"ERROR",0))," ","")</f>
        <v>LOUISE106ROSE</v>
      </c>
      <c r="D369" s="2" t="s">
        <v>157</v>
      </c>
      <c r="E369" s="2" t="s">
        <v>111</v>
      </c>
      <c r="F369" s="2" t="s">
        <v>206</v>
      </c>
      <c r="G369" s="14">
        <f>_xlfn.XLOOKUP(D369,Prices!A:A,Prices!C:C,"-")</f>
        <v>16.899999999999999</v>
      </c>
      <c r="H369" s="14">
        <f>_xlfn.XLOOKUP(D369,Prices!A:A,Prices!D:D,"-")</f>
        <v>42.9</v>
      </c>
      <c r="I369" s="2" t="s">
        <v>44</v>
      </c>
      <c r="J369" s="2" t="str">
        <f t="shared" si="106"/>
        <v/>
      </c>
      <c r="K369" s="2" t="str">
        <f t="shared" si="107"/>
        <v>-</v>
      </c>
      <c r="L369" s="2" t="str">
        <f t="shared" si="108"/>
        <v>-</v>
      </c>
      <c r="M369" s="2" t="str">
        <f t="shared" si="109"/>
        <v>-</v>
      </c>
      <c r="N369" s="2" t="str">
        <f t="shared" si="110"/>
        <v>-</v>
      </c>
      <c r="O369" s="2" t="str">
        <f t="shared" si="111"/>
        <v>-</v>
      </c>
      <c r="P369" s="2" t="str">
        <f t="shared" si="112"/>
        <v>-</v>
      </c>
      <c r="Q369" s="2" t="str">
        <f t="shared" si="113"/>
        <v>-</v>
      </c>
      <c r="R369" s="2" t="str">
        <f t="shared" si="114"/>
        <v>-</v>
      </c>
      <c r="S369" s="2" t="str">
        <f t="shared" si="115"/>
        <v>-</v>
      </c>
      <c r="T369" s="2" t="str">
        <f t="shared" si="116"/>
        <v>-</v>
      </c>
      <c r="U369" s="2" t="str">
        <f t="shared" si="117"/>
        <v>-</v>
      </c>
      <c r="V369" s="2" t="str">
        <f t="shared" si="118"/>
        <v>-</v>
      </c>
      <c r="W369" s="2" t="str">
        <f t="shared" si="119"/>
        <v>-</v>
      </c>
      <c r="X369" s="2" t="str">
        <f t="shared" si="120"/>
        <v>-</v>
      </c>
      <c r="Y369" s="2" t="str">
        <f t="shared" si="121"/>
        <v>-</v>
      </c>
      <c r="Z369" s="2" t="str">
        <f t="shared" si="122"/>
        <v>-</v>
      </c>
      <c r="AA369" s="2" t="str">
        <f t="shared" si="123"/>
        <v>-</v>
      </c>
      <c r="AB369" s="2" t="str">
        <f t="shared" si="124"/>
        <v>-</v>
      </c>
      <c r="AC369" s="2" t="str">
        <f t="shared" si="125"/>
        <v>-</v>
      </c>
    </row>
    <row r="370" spans="1:29" ht="144" customHeight="1" x14ac:dyDescent="0.25">
      <c r="A370" s="2"/>
      <c r="B370" s="2" t="str">
        <f t="shared" si="105"/>
        <v>LOUISE 106-Grey</v>
      </c>
      <c r="C370" s="2" t="str">
        <f>SUBSTITUTE(TRIM(D370&amp;_xlfn.XLOOKUP(F370,Colors!A:A,Colors!C:C,"ERROR",0))," ","")</f>
        <v>LOUISE106GRIS</v>
      </c>
      <c r="D370" s="2" t="s">
        <v>157</v>
      </c>
      <c r="E370" s="2" t="s">
        <v>111</v>
      </c>
      <c r="F370" s="2" t="s">
        <v>53</v>
      </c>
      <c r="G370" s="14">
        <f>_xlfn.XLOOKUP(D370,Prices!A:A,Prices!C:C,"-")</f>
        <v>16.899999999999999</v>
      </c>
      <c r="H370" s="14">
        <f>_xlfn.XLOOKUP(D370,Prices!A:A,Prices!D:D,"-")</f>
        <v>42.9</v>
      </c>
      <c r="I370" s="2" t="s">
        <v>44</v>
      </c>
      <c r="J370" s="2" t="str">
        <f t="shared" si="106"/>
        <v/>
      </c>
      <c r="K370" s="2" t="str">
        <f t="shared" si="107"/>
        <v>-</v>
      </c>
      <c r="L370" s="2" t="str">
        <f t="shared" si="108"/>
        <v>-</v>
      </c>
      <c r="M370" s="2" t="str">
        <f t="shared" si="109"/>
        <v>-</v>
      </c>
      <c r="N370" s="2" t="str">
        <f t="shared" si="110"/>
        <v>-</v>
      </c>
      <c r="O370" s="2" t="str">
        <f t="shared" si="111"/>
        <v>-</v>
      </c>
      <c r="P370" s="2" t="str">
        <f t="shared" si="112"/>
        <v>-</v>
      </c>
      <c r="Q370" s="2" t="str">
        <f t="shared" si="113"/>
        <v>-</v>
      </c>
      <c r="R370" s="2" t="str">
        <f t="shared" si="114"/>
        <v>-</v>
      </c>
      <c r="S370" s="2" t="str">
        <f t="shared" si="115"/>
        <v>-</v>
      </c>
      <c r="T370" s="2" t="str">
        <f t="shared" si="116"/>
        <v>-</v>
      </c>
      <c r="U370" s="2" t="str">
        <f t="shared" si="117"/>
        <v>-</v>
      </c>
      <c r="V370" s="2" t="str">
        <f t="shared" si="118"/>
        <v>-</v>
      </c>
      <c r="W370" s="2" t="str">
        <f t="shared" si="119"/>
        <v>-</v>
      </c>
      <c r="X370" s="2" t="str">
        <f t="shared" si="120"/>
        <v>-</v>
      </c>
      <c r="Y370" s="2" t="str">
        <f t="shared" si="121"/>
        <v>-</v>
      </c>
      <c r="Z370" s="2" t="str">
        <f t="shared" si="122"/>
        <v>-</v>
      </c>
      <c r="AA370" s="2" t="str">
        <f t="shared" si="123"/>
        <v>-</v>
      </c>
      <c r="AB370" s="2" t="str">
        <f t="shared" si="124"/>
        <v>-</v>
      </c>
      <c r="AC370" s="2" t="str">
        <f t="shared" si="125"/>
        <v>-</v>
      </c>
    </row>
    <row r="371" spans="1:29" ht="144" customHeight="1" x14ac:dyDescent="0.25">
      <c r="A371" s="2"/>
      <c r="B371" s="2" t="str">
        <f t="shared" si="105"/>
        <v>LOUISE 106-Burgundy</v>
      </c>
      <c r="C371" s="2" t="str">
        <f>SUBSTITUTE(TRIM(D371&amp;_xlfn.XLOOKUP(F371,Colors!A:A,Colors!C:C,"ERROR",0))," ","")</f>
        <v>LOUISE106BORDEAUX</v>
      </c>
      <c r="D371" s="2" t="s">
        <v>157</v>
      </c>
      <c r="E371" s="2" t="s">
        <v>111</v>
      </c>
      <c r="F371" s="2" t="s">
        <v>214</v>
      </c>
      <c r="G371" s="14">
        <f>_xlfn.XLOOKUP(D371,Prices!A:A,Prices!C:C,"-")</f>
        <v>16.899999999999999</v>
      </c>
      <c r="H371" s="14">
        <f>_xlfn.XLOOKUP(D371,Prices!A:A,Prices!D:D,"-")</f>
        <v>42.9</v>
      </c>
      <c r="I371" s="2" t="s">
        <v>44</v>
      </c>
      <c r="J371" s="2" t="str">
        <f t="shared" si="106"/>
        <v/>
      </c>
      <c r="K371" s="2" t="str">
        <f t="shared" si="107"/>
        <v>-</v>
      </c>
      <c r="L371" s="2" t="str">
        <f t="shared" si="108"/>
        <v>-</v>
      </c>
      <c r="M371" s="2" t="str">
        <f t="shared" si="109"/>
        <v>-</v>
      </c>
      <c r="N371" s="2" t="str">
        <f t="shared" si="110"/>
        <v>-</v>
      </c>
      <c r="O371" s="2" t="str">
        <f t="shared" si="111"/>
        <v>-</v>
      </c>
      <c r="P371" s="2" t="str">
        <f t="shared" si="112"/>
        <v>-</v>
      </c>
      <c r="Q371" s="2" t="str">
        <f t="shared" si="113"/>
        <v>-</v>
      </c>
      <c r="R371" s="2" t="str">
        <f t="shared" si="114"/>
        <v>-</v>
      </c>
      <c r="S371" s="2" t="str">
        <f t="shared" si="115"/>
        <v>-</v>
      </c>
      <c r="T371" s="2" t="str">
        <f t="shared" si="116"/>
        <v>-</v>
      </c>
      <c r="U371" s="2" t="str">
        <f t="shared" si="117"/>
        <v>-</v>
      </c>
      <c r="V371" s="2" t="str">
        <f t="shared" si="118"/>
        <v>-</v>
      </c>
      <c r="W371" s="2" t="str">
        <f t="shared" si="119"/>
        <v>-</v>
      </c>
      <c r="X371" s="2" t="str">
        <f t="shared" si="120"/>
        <v>-</v>
      </c>
      <c r="Y371" s="2" t="str">
        <f t="shared" si="121"/>
        <v>-</v>
      </c>
      <c r="Z371" s="2" t="str">
        <f t="shared" si="122"/>
        <v>-</v>
      </c>
      <c r="AA371" s="2" t="str">
        <f t="shared" si="123"/>
        <v>-</v>
      </c>
      <c r="AB371" s="2" t="str">
        <f t="shared" si="124"/>
        <v>-</v>
      </c>
      <c r="AC371" s="2" t="str">
        <f t="shared" si="125"/>
        <v>-</v>
      </c>
    </row>
    <row r="372" spans="1:29" ht="144" customHeight="1" x14ac:dyDescent="0.25">
      <c r="A372" s="2"/>
      <c r="B372" s="2" t="str">
        <f t="shared" si="105"/>
        <v>LOUISE 116-Mustard</v>
      </c>
      <c r="C372" s="2" t="str">
        <f>SUBSTITUTE(TRIM(D372&amp;_xlfn.XLOOKUP(F372,Colors!A:A,Colors!C:C,"ERROR",0))," ","")</f>
        <v>LOUISE116MOUTARDE</v>
      </c>
      <c r="D372" s="2" t="s">
        <v>158</v>
      </c>
      <c r="E372" s="2" t="s">
        <v>111</v>
      </c>
      <c r="F372" s="2" t="s">
        <v>199</v>
      </c>
      <c r="G372" s="14">
        <f>_xlfn.XLOOKUP(D372,Prices!A:A,Prices!C:C,"-")</f>
        <v>10.9</v>
      </c>
      <c r="H372" s="14">
        <f>_xlfn.XLOOKUP(D372,Prices!A:A,Prices!D:D,"-")</f>
        <v>27.9</v>
      </c>
      <c r="I372" s="2" t="s">
        <v>44</v>
      </c>
      <c r="J372" s="2" t="str">
        <f t="shared" si="106"/>
        <v/>
      </c>
      <c r="K372" s="2" t="str">
        <f t="shared" si="107"/>
        <v>-</v>
      </c>
      <c r="L372" s="2" t="str">
        <f t="shared" si="108"/>
        <v>-</v>
      </c>
      <c r="M372" s="2" t="str">
        <f t="shared" si="109"/>
        <v>-</v>
      </c>
      <c r="N372" s="2" t="str">
        <f t="shared" si="110"/>
        <v>-</v>
      </c>
      <c r="O372" s="2" t="str">
        <f t="shared" si="111"/>
        <v>-</v>
      </c>
      <c r="P372" s="2" t="str">
        <f t="shared" si="112"/>
        <v>-</v>
      </c>
      <c r="Q372" s="2" t="str">
        <f t="shared" si="113"/>
        <v>-</v>
      </c>
      <c r="R372" s="2" t="str">
        <f t="shared" si="114"/>
        <v>-</v>
      </c>
      <c r="S372" s="2" t="str">
        <f t="shared" si="115"/>
        <v>-</v>
      </c>
      <c r="T372" s="2" t="str">
        <f t="shared" si="116"/>
        <v>-</v>
      </c>
      <c r="U372" s="2" t="str">
        <f t="shared" si="117"/>
        <v>-</v>
      </c>
      <c r="V372" s="2" t="str">
        <f t="shared" si="118"/>
        <v>-</v>
      </c>
      <c r="W372" s="2" t="str">
        <f t="shared" si="119"/>
        <v>-</v>
      </c>
      <c r="X372" s="2" t="str">
        <f t="shared" si="120"/>
        <v>-</v>
      </c>
      <c r="Y372" s="2" t="str">
        <f t="shared" si="121"/>
        <v>-</v>
      </c>
      <c r="Z372" s="2" t="str">
        <f t="shared" si="122"/>
        <v>-</v>
      </c>
      <c r="AA372" s="2" t="str">
        <f t="shared" si="123"/>
        <v>-</v>
      </c>
      <c r="AB372" s="2" t="str">
        <f t="shared" si="124"/>
        <v>-</v>
      </c>
      <c r="AC372" s="2" t="str">
        <f t="shared" si="125"/>
        <v>-</v>
      </c>
    </row>
    <row r="373" spans="1:29" ht="144" customHeight="1" x14ac:dyDescent="0.25">
      <c r="A373" s="2"/>
      <c r="B373" s="2" t="str">
        <f t="shared" si="105"/>
        <v>LOUISE 116-Denim</v>
      </c>
      <c r="C373" s="2" t="str">
        <f>SUBSTITUTE(TRIM(D373&amp;_xlfn.XLOOKUP(F373,Colors!A:A,Colors!C:C,"ERROR",0))," ","")</f>
        <v>LOUISE116DENIM</v>
      </c>
      <c r="D373" s="2" t="s">
        <v>158</v>
      </c>
      <c r="E373" s="2" t="s">
        <v>111</v>
      </c>
      <c r="F373" s="2" t="s">
        <v>213</v>
      </c>
      <c r="G373" s="14">
        <f>_xlfn.XLOOKUP(D373,Prices!A:A,Prices!C:C,"-")</f>
        <v>10.9</v>
      </c>
      <c r="H373" s="14">
        <f>_xlfn.XLOOKUP(D373,Prices!A:A,Prices!D:D,"-")</f>
        <v>27.9</v>
      </c>
      <c r="I373" s="2" t="s">
        <v>44</v>
      </c>
      <c r="J373" s="2" t="str">
        <f t="shared" si="106"/>
        <v/>
      </c>
      <c r="K373" s="2" t="str">
        <f t="shared" si="107"/>
        <v>-</v>
      </c>
      <c r="L373" s="2" t="str">
        <f t="shared" si="108"/>
        <v>-</v>
      </c>
      <c r="M373" s="2" t="str">
        <f t="shared" si="109"/>
        <v>-</v>
      </c>
      <c r="N373" s="2" t="str">
        <f t="shared" si="110"/>
        <v>-</v>
      </c>
      <c r="O373" s="2" t="str">
        <f t="shared" si="111"/>
        <v>-</v>
      </c>
      <c r="P373" s="2" t="str">
        <f t="shared" si="112"/>
        <v>-</v>
      </c>
      <c r="Q373" s="2" t="str">
        <f t="shared" si="113"/>
        <v>-</v>
      </c>
      <c r="R373" s="2" t="str">
        <f t="shared" si="114"/>
        <v>-</v>
      </c>
      <c r="S373" s="2" t="str">
        <f t="shared" si="115"/>
        <v>-</v>
      </c>
      <c r="T373" s="2" t="str">
        <f t="shared" si="116"/>
        <v>-</v>
      </c>
      <c r="U373" s="2" t="str">
        <f t="shared" si="117"/>
        <v>-</v>
      </c>
      <c r="V373" s="2" t="str">
        <f t="shared" si="118"/>
        <v>-</v>
      </c>
      <c r="W373" s="2" t="str">
        <f t="shared" si="119"/>
        <v>-</v>
      </c>
      <c r="X373" s="2" t="str">
        <f t="shared" si="120"/>
        <v>-</v>
      </c>
      <c r="Y373" s="2" t="str">
        <f t="shared" si="121"/>
        <v>-</v>
      </c>
      <c r="Z373" s="2" t="str">
        <f t="shared" si="122"/>
        <v>-</v>
      </c>
      <c r="AA373" s="2" t="str">
        <f t="shared" si="123"/>
        <v>-</v>
      </c>
      <c r="AB373" s="2" t="str">
        <f t="shared" si="124"/>
        <v>-</v>
      </c>
      <c r="AC373" s="2" t="str">
        <f t="shared" si="125"/>
        <v>-</v>
      </c>
    </row>
    <row r="374" spans="1:29" ht="144" customHeight="1" x14ac:dyDescent="0.25">
      <c r="A374" s="2"/>
      <c r="B374" s="2" t="str">
        <f t="shared" si="105"/>
        <v>LOUISE 116-Offwhite</v>
      </c>
      <c r="C374" s="2" t="str">
        <f>SUBSTITUTE(TRIM(D374&amp;_xlfn.XLOOKUP(F374,Colors!A:A,Colors!C:C,"ERROR",0))," ","")</f>
        <v>LOUISE116ECRU</v>
      </c>
      <c r="D374" s="2" t="s">
        <v>158</v>
      </c>
      <c r="E374" s="2" t="s">
        <v>111</v>
      </c>
      <c r="F374" s="2" t="s">
        <v>204</v>
      </c>
      <c r="G374" s="14">
        <f>_xlfn.XLOOKUP(D374,Prices!A:A,Prices!C:C,"-")</f>
        <v>10.9</v>
      </c>
      <c r="H374" s="14">
        <f>_xlfn.XLOOKUP(D374,Prices!A:A,Prices!D:D,"-")</f>
        <v>27.9</v>
      </c>
      <c r="I374" s="2" t="s">
        <v>44</v>
      </c>
      <c r="J374" s="2" t="str">
        <f t="shared" si="106"/>
        <v/>
      </c>
      <c r="K374" s="2" t="str">
        <f t="shared" si="107"/>
        <v>-</v>
      </c>
      <c r="L374" s="2" t="str">
        <f t="shared" si="108"/>
        <v>-</v>
      </c>
      <c r="M374" s="2" t="str">
        <f t="shared" si="109"/>
        <v>-</v>
      </c>
      <c r="N374" s="2" t="str">
        <f t="shared" si="110"/>
        <v>-</v>
      </c>
      <c r="O374" s="2" t="str">
        <f t="shared" si="111"/>
        <v>-</v>
      </c>
      <c r="P374" s="2" t="str">
        <f t="shared" si="112"/>
        <v>-</v>
      </c>
      <c r="Q374" s="2" t="str">
        <f t="shared" si="113"/>
        <v>-</v>
      </c>
      <c r="R374" s="2" t="str">
        <f t="shared" si="114"/>
        <v>-</v>
      </c>
      <c r="S374" s="2" t="str">
        <f t="shared" si="115"/>
        <v>-</v>
      </c>
      <c r="T374" s="2" t="str">
        <f t="shared" si="116"/>
        <v>-</v>
      </c>
      <c r="U374" s="2" t="str">
        <f t="shared" si="117"/>
        <v>-</v>
      </c>
      <c r="V374" s="2" t="str">
        <f t="shared" si="118"/>
        <v>-</v>
      </c>
      <c r="W374" s="2" t="str">
        <f t="shared" si="119"/>
        <v>-</v>
      </c>
      <c r="X374" s="2" t="str">
        <f t="shared" si="120"/>
        <v>-</v>
      </c>
      <c r="Y374" s="2" t="str">
        <f t="shared" si="121"/>
        <v>-</v>
      </c>
      <c r="Z374" s="2" t="str">
        <f t="shared" si="122"/>
        <v>-</v>
      </c>
      <c r="AA374" s="2" t="str">
        <f t="shared" si="123"/>
        <v>-</v>
      </c>
      <c r="AB374" s="2" t="str">
        <f t="shared" si="124"/>
        <v>-</v>
      </c>
      <c r="AC374" s="2" t="str">
        <f t="shared" si="125"/>
        <v>-</v>
      </c>
    </row>
    <row r="375" spans="1:29" ht="144" customHeight="1" x14ac:dyDescent="0.25">
      <c r="A375" s="2"/>
      <c r="B375" s="2" t="str">
        <f t="shared" si="105"/>
        <v>LOUISE 116-Black</v>
      </c>
      <c r="C375" s="2" t="str">
        <f>SUBSTITUTE(TRIM(D375&amp;_xlfn.XLOOKUP(F375,Colors!A:A,Colors!C:C,"ERROR",0))," ","")</f>
        <v>LOUISE116NOIR</v>
      </c>
      <c r="D375" s="2" t="s">
        <v>158</v>
      </c>
      <c r="E375" s="2" t="s">
        <v>111</v>
      </c>
      <c r="F375" s="2" t="s">
        <v>105</v>
      </c>
      <c r="G375" s="14">
        <f>_xlfn.XLOOKUP(D375,Prices!A:A,Prices!C:C,"-")</f>
        <v>10.9</v>
      </c>
      <c r="H375" s="14">
        <f>_xlfn.XLOOKUP(D375,Prices!A:A,Prices!D:D,"-")</f>
        <v>27.9</v>
      </c>
      <c r="I375" s="2" t="s">
        <v>44</v>
      </c>
      <c r="J375" s="2" t="str">
        <f t="shared" si="106"/>
        <v/>
      </c>
      <c r="K375" s="2" t="str">
        <f t="shared" si="107"/>
        <v>-</v>
      </c>
      <c r="L375" s="2" t="str">
        <f t="shared" si="108"/>
        <v>-</v>
      </c>
      <c r="M375" s="2" t="str">
        <f t="shared" si="109"/>
        <v>-</v>
      </c>
      <c r="N375" s="2" t="str">
        <f t="shared" si="110"/>
        <v>-</v>
      </c>
      <c r="O375" s="2" t="str">
        <f t="shared" si="111"/>
        <v>-</v>
      </c>
      <c r="P375" s="2" t="str">
        <f t="shared" si="112"/>
        <v>-</v>
      </c>
      <c r="Q375" s="2" t="str">
        <f t="shared" si="113"/>
        <v>-</v>
      </c>
      <c r="R375" s="2" t="str">
        <f t="shared" si="114"/>
        <v>-</v>
      </c>
      <c r="S375" s="2" t="str">
        <f t="shared" si="115"/>
        <v>-</v>
      </c>
      <c r="T375" s="2" t="str">
        <f t="shared" si="116"/>
        <v>-</v>
      </c>
      <c r="U375" s="2" t="str">
        <f t="shared" si="117"/>
        <v>-</v>
      </c>
      <c r="V375" s="2" t="str">
        <f t="shared" si="118"/>
        <v>-</v>
      </c>
      <c r="W375" s="2" t="str">
        <f t="shared" si="119"/>
        <v>-</v>
      </c>
      <c r="X375" s="2" t="str">
        <f t="shared" si="120"/>
        <v>-</v>
      </c>
      <c r="Y375" s="2" t="str">
        <f t="shared" si="121"/>
        <v>-</v>
      </c>
      <c r="Z375" s="2" t="str">
        <f t="shared" si="122"/>
        <v>-</v>
      </c>
      <c r="AA375" s="2" t="str">
        <f t="shared" si="123"/>
        <v>-</v>
      </c>
      <c r="AB375" s="2" t="str">
        <f t="shared" si="124"/>
        <v>-</v>
      </c>
      <c r="AC375" s="2" t="str">
        <f t="shared" si="125"/>
        <v>-</v>
      </c>
    </row>
    <row r="376" spans="1:29" ht="144" customHeight="1" x14ac:dyDescent="0.25">
      <c r="A376" s="2"/>
      <c r="B376" s="2" t="str">
        <f t="shared" si="105"/>
        <v>LOUISE 116-Pink</v>
      </c>
      <c r="C376" s="2" t="str">
        <f>SUBSTITUTE(TRIM(D376&amp;_xlfn.XLOOKUP(F376,Colors!A:A,Colors!C:C,"ERROR",0))," ","")</f>
        <v>LOUISE116ROSE</v>
      </c>
      <c r="D376" s="2" t="s">
        <v>158</v>
      </c>
      <c r="E376" s="2" t="s">
        <v>111</v>
      </c>
      <c r="F376" s="2" t="s">
        <v>206</v>
      </c>
      <c r="G376" s="14">
        <f>_xlfn.XLOOKUP(D376,Prices!A:A,Prices!C:C,"-")</f>
        <v>10.9</v>
      </c>
      <c r="H376" s="14">
        <f>_xlfn.XLOOKUP(D376,Prices!A:A,Prices!D:D,"-")</f>
        <v>27.9</v>
      </c>
      <c r="I376" s="2" t="s">
        <v>44</v>
      </c>
      <c r="J376" s="2" t="str">
        <f t="shared" si="106"/>
        <v/>
      </c>
      <c r="K376" s="2" t="str">
        <f t="shared" si="107"/>
        <v>-</v>
      </c>
      <c r="L376" s="2" t="str">
        <f t="shared" si="108"/>
        <v>-</v>
      </c>
      <c r="M376" s="2" t="str">
        <f t="shared" si="109"/>
        <v>-</v>
      </c>
      <c r="N376" s="2" t="str">
        <f t="shared" si="110"/>
        <v>-</v>
      </c>
      <c r="O376" s="2" t="str">
        <f t="shared" si="111"/>
        <v>-</v>
      </c>
      <c r="P376" s="2" t="str">
        <f t="shared" si="112"/>
        <v>-</v>
      </c>
      <c r="Q376" s="2" t="str">
        <f t="shared" si="113"/>
        <v>-</v>
      </c>
      <c r="R376" s="2" t="str">
        <f t="shared" si="114"/>
        <v>-</v>
      </c>
      <c r="S376" s="2" t="str">
        <f t="shared" si="115"/>
        <v>-</v>
      </c>
      <c r="T376" s="2" t="str">
        <f t="shared" si="116"/>
        <v>-</v>
      </c>
      <c r="U376" s="2" t="str">
        <f t="shared" si="117"/>
        <v>-</v>
      </c>
      <c r="V376" s="2" t="str">
        <f t="shared" si="118"/>
        <v>-</v>
      </c>
      <c r="W376" s="2" t="str">
        <f t="shared" si="119"/>
        <v>-</v>
      </c>
      <c r="X376" s="2" t="str">
        <f t="shared" si="120"/>
        <v>-</v>
      </c>
      <c r="Y376" s="2" t="str">
        <f t="shared" si="121"/>
        <v>-</v>
      </c>
      <c r="Z376" s="2" t="str">
        <f t="shared" si="122"/>
        <v>-</v>
      </c>
      <c r="AA376" s="2" t="str">
        <f t="shared" si="123"/>
        <v>-</v>
      </c>
      <c r="AB376" s="2" t="str">
        <f t="shared" si="124"/>
        <v>-</v>
      </c>
      <c r="AC376" s="2" t="str">
        <f t="shared" si="125"/>
        <v>-</v>
      </c>
    </row>
    <row r="377" spans="1:29" ht="144" customHeight="1" x14ac:dyDescent="0.25">
      <c r="A377" s="2"/>
      <c r="B377" s="2" t="str">
        <f t="shared" si="105"/>
        <v>LOUISE 116-Grey</v>
      </c>
      <c r="C377" s="2" t="str">
        <f>SUBSTITUTE(TRIM(D377&amp;_xlfn.XLOOKUP(F377,Colors!A:A,Colors!C:C,"ERROR",0))," ","")</f>
        <v>LOUISE116GRIS</v>
      </c>
      <c r="D377" s="2" t="s">
        <v>158</v>
      </c>
      <c r="E377" s="2" t="s">
        <v>111</v>
      </c>
      <c r="F377" s="2" t="s">
        <v>53</v>
      </c>
      <c r="G377" s="14">
        <f>_xlfn.XLOOKUP(D377,Prices!A:A,Prices!C:C,"-")</f>
        <v>10.9</v>
      </c>
      <c r="H377" s="14">
        <f>_xlfn.XLOOKUP(D377,Prices!A:A,Prices!D:D,"-")</f>
        <v>27.9</v>
      </c>
      <c r="I377" s="2" t="s">
        <v>44</v>
      </c>
      <c r="J377" s="2" t="str">
        <f t="shared" si="106"/>
        <v/>
      </c>
      <c r="K377" s="2" t="str">
        <f t="shared" si="107"/>
        <v>-</v>
      </c>
      <c r="L377" s="2" t="str">
        <f t="shared" si="108"/>
        <v>-</v>
      </c>
      <c r="M377" s="2" t="str">
        <f t="shared" si="109"/>
        <v>-</v>
      </c>
      <c r="N377" s="2" t="str">
        <f t="shared" si="110"/>
        <v>-</v>
      </c>
      <c r="O377" s="2" t="str">
        <f t="shared" si="111"/>
        <v>-</v>
      </c>
      <c r="P377" s="2" t="str">
        <f t="shared" si="112"/>
        <v>-</v>
      </c>
      <c r="Q377" s="2" t="str">
        <f t="shared" si="113"/>
        <v>-</v>
      </c>
      <c r="R377" s="2" t="str">
        <f t="shared" si="114"/>
        <v>-</v>
      </c>
      <c r="S377" s="2" t="str">
        <f t="shared" si="115"/>
        <v>-</v>
      </c>
      <c r="T377" s="2" t="str">
        <f t="shared" si="116"/>
        <v>-</v>
      </c>
      <c r="U377" s="2" t="str">
        <f t="shared" si="117"/>
        <v>-</v>
      </c>
      <c r="V377" s="2" t="str">
        <f t="shared" si="118"/>
        <v>-</v>
      </c>
      <c r="W377" s="2" t="str">
        <f t="shared" si="119"/>
        <v>-</v>
      </c>
      <c r="X377" s="2" t="str">
        <f t="shared" si="120"/>
        <v>-</v>
      </c>
      <c r="Y377" s="2" t="str">
        <f t="shared" si="121"/>
        <v>-</v>
      </c>
      <c r="Z377" s="2" t="str">
        <f t="shared" si="122"/>
        <v>-</v>
      </c>
      <c r="AA377" s="2" t="str">
        <f t="shared" si="123"/>
        <v>-</v>
      </c>
      <c r="AB377" s="2" t="str">
        <f t="shared" si="124"/>
        <v>-</v>
      </c>
      <c r="AC377" s="2" t="str">
        <f t="shared" si="125"/>
        <v>-</v>
      </c>
    </row>
    <row r="378" spans="1:29" ht="144" customHeight="1" x14ac:dyDescent="0.25">
      <c r="A378" s="2"/>
      <c r="B378" s="2" t="str">
        <f t="shared" si="105"/>
        <v>LOUISE 116-Burgundy</v>
      </c>
      <c r="C378" s="2" t="str">
        <f>SUBSTITUTE(TRIM(D378&amp;_xlfn.XLOOKUP(F378,Colors!A:A,Colors!C:C,"ERROR",0))," ","")</f>
        <v>LOUISE116BORDEAUX</v>
      </c>
      <c r="D378" s="2" t="s">
        <v>158</v>
      </c>
      <c r="E378" s="2" t="s">
        <v>111</v>
      </c>
      <c r="F378" s="2" t="s">
        <v>214</v>
      </c>
      <c r="G378" s="14">
        <f>_xlfn.XLOOKUP(D378,Prices!A:A,Prices!C:C,"-")</f>
        <v>10.9</v>
      </c>
      <c r="H378" s="14">
        <f>_xlfn.XLOOKUP(D378,Prices!A:A,Prices!D:D,"-")</f>
        <v>27.9</v>
      </c>
      <c r="I378" s="2" t="s">
        <v>44</v>
      </c>
      <c r="J378" s="2" t="str">
        <f t="shared" si="106"/>
        <v/>
      </c>
      <c r="K378" s="2" t="str">
        <f t="shared" si="107"/>
        <v>-</v>
      </c>
      <c r="L378" s="2" t="str">
        <f t="shared" si="108"/>
        <v>-</v>
      </c>
      <c r="M378" s="2" t="str">
        <f t="shared" si="109"/>
        <v>-</v>
      </c>
      <c r="N378" s="2" t="str">
        <f t="shared" si="110"/>
        <v>-</v>
      </c>
      <c r="O378" s="2" t="str">
        <f t="shared" si="111"/>
        <v>-</v>
      </c>
      <c r="P378" s="2" t="str">
        <f t="shared" si="112"/>
        <v>-</v>
      </c>
      <c r="Q378" s="2" t="str">
        <f t="shared" si="113"/>
        <v>-</v>
      </c>
      <c r="R378" s="2" t="str">
        <f t="shared" si="114"/>
        <v>-</v>
      </c>
      <c r="S378" s="2" t="str">
        <f t="shared" si="115"/>
        <v>-</v>
      </c>
      <c r="T378" s="2" t="str">
        <f t="shared" si="116"/>
        <v>-</v>
      </c>
      <c r="U378" s="2" t="str">
        <f t="shared" si="117"/>
        <v>-</v>
      </c>
      <c r="V378" s="2" t="str">
        <f t="shared" si="118"/>
        <v>-</v>
      </c>
      <c r="W378" s="2" t="str">
        <f t="shared" si="119"/>
        <v>-</v>
      </c>
      <c r="X378" s="2" t="str">
        <f t="shared" si="120"/>
        <v>-</v>
      </c>
      <c r="Y378" s="2" t="str">
        <f t="shared" si="121"/>
        <v>-</v>
      </c>
      <c r="Z378" s="2" t="str">
        <f t="shared" si="122"/>
        <v>-</v>
      </c>
      <c r="AA378" s="2" t="str">
        <f t="shared" si="123"/>
        <v>-</v>
      </c>
      <c r="AB378" s="2" t="str">
        <f t="shared" si="124"/>
        <v>-</v>
      </c>
      <c r="AC378" s="2" t="str">
        <f t="shared" si="125"/>
        <v>-</v>
      </c>
    </row>
    <row r="379" spans="1:29" ht="144" customHeight="1" x14ac:dyDescent="0.25">
      <c r="A379" s="2"/>
      <c r="B379" s="2" t="str">
        <f t="shared" si="105"/>
        <v>MAGGY 8621-Black</v>
      </c>
      <c r="C379" s="2" t="str">
        <f>SUBSTITUTE(TRIM(D379&amp;_xlfn.XLOOKUP(F379,Colors!A:A,Colors!C:C,"ERROR",0))," ","")</f>
        <v>MAGGY8621NOIR</v>
      </c>
      <c r="D379" s="2" t="s">
        <v>159</v>
      </c>
      <c r="E379" s="2" t="s">
        <v>160</v>
      </c>
      <c r="F379" s="2" t="s">
        <v>105</v>
      </c>
      <c r="G379" s="14">
        <f>_xlfn.XLOOKUP(D379,Prices!A:A,Prices!C:C,"-")</f>
        <v>7.9</v>
      </c>
      <c r="H379" s="14">
        <f>_xlfn.XLOOKUP(D379,Prices!A:A,Prices!D:D,"-")</f>
        <v>19.899999999999999</v>
      </c>
      <c r="I379" s="2" t="s">
        <v>44</v>
      </c>
      <c r="J379" s="2" t="str">
        <f t="shared" si="106"/>
        <v/>
      </c>
      <c r="K379" s="2" t="str">
        <f t="shared" si="107"/>
        <v>-</v>
      </c>
      <c r="L379" s="2" t="str">
        <f t="shared" si="108"/>
        <v>-</v>
      </c>
      <c r="M379" s="2" t="str">
        <f t="shared" si="109"/>
        <v>-</v>
      </c>
      <c r="N379" s="2" t="str">
        <f t="shared" si="110"/>
        <v>-</v>
      </c>
      <c r="O379" s="2" t="str">
        <f t="shared" si="111"/>
        <v>-</v>
      </c>
      <c r="P379" s="2" t="str">
        <f t="shared" si="112"/>
        <v>-</v>
      </c>
      <c r="Q379" s="2" t="str">
        <f t="shared" si="113"/>
        <v>-</v>
      </c>
      <c r="R379" s="2" t="str">
        <f t="shared" si="114"/>
        <v>-</v>
      </c>
      <c r="S379" s="2" t="str">
        <f t="shared" si="115"/>
        <v>-</v>
      </c>
      <c r="T379" s="2" t="str">
        <f t="shared" si="116"/>
        <v>-</v>
      </c>
      <c r="U379" s="2" t="str">
        <f t="shared" si="117"/>
        <v>-</v>
      </c>
      <c r="V379" s="2" t="str">
        <f t="shared" si="118"/>
        <v>-</v>
      </c>
      <c r="W379" s="2" t="str">
        <f t="shared" si="119"/>
        <v>-</v>
      </c>
      <c r="X379" s="2" t="str">
        <f t="shared" si="120"/>
        <v>-</v>
      </c>
      <c r="Y379" s="2" t="str">
        <f t="shared" si="121"/>
        <v>-</v>
      </c>
      <c r="Z379" s="2" t="str">
        <f t="shared" si="122"/>
        <v>-</v>
      </c>
      <c r="AA379" s="2" t="str">
        <f t="shared" si="123"/>
        <v>-</v>
      </c>
      <c r="AB379" s="2" t="str">
        <f t="shared" si="124"/>
        <v>-</v>
      </c>
      <c r="AC379" s="2" t="str">
        <f t="shared" si="125"/>
        <v>-</v>
      </c>
    </row>
    <row r="380" spans="1:29" ht="144" customHeight="1" x14ac:dyDescent="0.25">
      <c r="A380" s="2"/>
      <c r="B380" s="2" t="str">
        <f t="shared" si="105"/>
        <v>MAGGY 8621-Beige</v>
      </c>
      <c r="C380" s="2" t="str">
        <f>SUBSTITUTE(TRIM(D380&amp;_xlfn.XLOOKUP(F380,Colors!A:A,Colors!C:C,"ERROR",0))," ","")</f>
        <v>MAGGY8621BEIGE</v>
      </c>
      <c r="D380" s="2" t="s">
        <v>159</v>
      </c>
      <c r="E380" s="2" t="s">
        <v>160</v>
      </c>
      <c r="F380" s="2" t="s">
        <v>202</v>
      </c>
      <c r="G380" s="14">
        <f>_xlfn.XLOOKUP(D380,Prices!A:A,Prices!C:C,"-")</f>
        <v>7.9</v>
      </c>
      <c r="H380" s="14">
        <f>_xlfn.XLOOKUP(D380,Prices!A:A,Prices!D:D,"-")</f>
        <v>19.899999999999999</v>
      </c>
      <c r="I380" s="2" t="s">
        <v>44</v>
      </c>
      <c r="J380" s="2" t="str">
        <f t="shared" si="106"/>
        <v/>
      </c>
      <c r="K380" s="2" t="str">
        <f t="shared" si="107"/>
        <v>-</v>
      </c>
      <c r="L380" s="2" t="str">
        <f t="shared" si="108"/>
        <v>-</v>
      </c>
      <c r="M380" s="2" t="str">
        <f t="shared" si="109"/>
        <v>-</v>
      </c>
      <c r="N380" s="2" t="str">
        <f t="shared" si="110"/>
        <v>-</v>
      </c>
      <c r="O380" s="2" t="str">
        <f t="shared" si="111"/>
        <v>-</v>
      </c>
      <c r="P380" s="2" t="str">
        <f t="shared" si="112"/>
        <v>-</v>
      </c>
      <c r="Q380" s="2" t="str">
        <f t="shared" si="113"/>
        <v>-</v>
      </c>
      <c r="R380" s="2" t="str">
        <f t="shared" si="114"/>
        <v>-</v>
      </c>
      <c r="S380" s="2" t="str">
        <f t="shared" si="115"/>
        <v>-</v>
      </c>
      <c r="T380" s="2" t="str">
        <f t="shared" si="116"/>
        <v>-</v>
      </c>
      <c r="U380" s="2" t="str">
        <f t="shared" si="117"/>
        <v>-</v>
      </c>
      <c r="V380" s="2" t="str">
        <f t="shared" si="118"/>
        <v>-</v>
      </c>
      <c r="W380" s="2" t="str">
        <f t="shared" si="119"/>
        <v>-</v>
      </c>
      <c r="X380" s="2" t="str">
        <f t="shared" si="120"/>
        <v>-</v>
      </c>
      <c r="Y380" s="2" t="str">
        <f t="shared" si="121"/>
        <v>-</v>
      </c>
      <c r="Z380" s="2" t="str">
        <f t="shared" si="122"/>
        <v>-</v>
      </c>
      <c r="AA380" s="2" t="str">
        <f t="shared" si="123"/>
        <v>-</v>
      </c>
      <c r="AB380" s="2" t="str">
        <f t="shared" si="124"/>
        <v>-</v>
      </c>
      <c r="AC380" s="2" t="str">
        <f t="shared" si="125"/>
        <v>-</v>
      </c>
    </row>
    <row r="381" spans="1:29" ht="144" customHeight="1" x14ac:dyDescent="0.25">
      <c r="A381" s="2"/>
      <c r="B381" s="2" t="str">
        <f t="shared" si="105"/>
        <v>MAGGY 8621-White</v>
      </c>
      <c r="C381" s="2" t="str">
        <f>SUBSTITUTE(TRIM(D381&amp;_xlfn.XLOOKUP(F381,Colors!A:A,Colors!C:C,"ERROR",0))," ","")</f>
        <v>MAGGY8621ECRU</v>
      </c>
      <c r="D381" s="2" t="s">
        <v>159</v>
      </c>
      <c r="E381" s="2" t="s">
        <v>160</v>
      </c>
      <c r="F381" s="2" t="s">
        <v>201</v>
      </c>
      <c r="G381" s="14">
        <f>_xlfn.XLOOKUP(D381,Prices!A:A,Prices!C:C,"-")</f>
        <v>7.9</v>
      </c>
      <c r="H381" s="14">
        <f>_xlfn.XLOOKUP(D381,Prices!A:A,Prices!D:D,"-")</f>
        <v>19.899999999999999</v>
      </c>
      <c r="I381" s="2" t="s">
        <v>44</v>
      </c>
      <c r="J381" s="2" t="str">
        <f t="shared" si="106"/>
        <v/>
      </c>
      <c r="K381" s="2" t="str">
        <f t="shared" si="107"/>
        <v>-</v>
      </c>
      <c r="L381" s="2" t="str">
        <f t="shared" si="108"/>
        <v>-</v>
      </c>
      <c r="M381" s="2" t="str">
        <f t="shared" si="109"/>
        <v>-</v>
      </c>
      <c r="N381" s="2" t="str">
        <f t="shared" si="110"/>
        <v>-</v>
      </c>
      <c r="O381" s="2" t="str">
        <f t="shared" si="111"/>
        <v>-</v>
      </c>
      <c r="P381" s="2" t="str">
        <f t="shared" si="112"/>
        <v>-</v>
      </c>
      <c r="Q381" s="2" t="str">
        <f t="shared" si="113"/>
        <v>-</v>
      </c>
      <c r="R381" s="2" t="str">
        <f t="shared" si="114"/>
        <v>-</v>
      </c>
      <c r="S381" s="2" t="str">
        <f t="shared" si="115"/>
        <v>-</v>
      </c>
      <c r="T381" s="2" t="str">
        <f t="shared" si="116"/>
        <v>-</v>
      </c>
      <c r="U381" s="2" t="str">
        <f t="shared" si="117"/>
        <v>-</v>
      </c>
      <c r="V381" s="2" t="str">
        <f t="shared" si="118"/>
        <v>-</v>
      </c>
      <c r="W381" s="2" t="str">
        <f t="shared" si="119"/>
        <v>-</v>
      </c>
      <c r="X381" s="2" t="str">
        <f t="shared" si="120"/>
        <v>-</v>
      </c>
      <c r="Y381" s="2" t="str">
        <f t="shared" si="121"/>
        <v>-</v>
      </c>
      <c r="Z381" s="2" t="str">
        <f t="shared" si="122"/>
        <v>-</v>
      </c>
      <c r="AA381" s="2" t="str">
        <f t="shared" si="123"/>
        <v>-</v>
      </c>
      <c r="AB381" s="2" t="str">
        <f t="shared" si="124"/>
        <v>-</v>
      </c>
      <c r="AC381" s="2" t="str">
        <f t="shared" si="125"/>
        <v>-</v>
      </c>
    </row>
    <row r="382" spans="1:29" ht="144" customHeight="1" x14ac:dyDescent="0.25">
      <c r="A382" s="2"/>
      <c r="B382" s="2" t="str">
        <f t="shared" si="105"/>
        <v>MAGGY 8621-Grey</v>
      </c>
      <c r="C382" s="2" t="str">
        <f>SUBSTITUTE(TRIM(D382&amp;_xlfn.XLOOKUP(F382,Colors!A:A,Colors!C:C,"ERROR",0))," ","")</f>
        <v>MAGGY8621GRIS</v>
      </c>
      <c r="D382" s="2" t="s">
        <v>159</v>
      </c>
      <c r="E382" s="2" t="s">
        <v>160</v>
      </c>
      <c r="F382" s="2" t="s">
        <v>53</v>
      </c>
      <c r="G382" s="14">
        <f>_xlfn.XLOOKUP(D382,Prices!A:A,Prices!C:C,"-")</f>
        <v>7.9</v>
      </c>
      <c r="H382" s="14">
        <f>_xlfn.XLOOKUP(D382,Prices!A:A,Prices!D:D,"-")</f>
        <v>19.899999999999999</v>
      </c>
      <c r="I382" s="2" t="s">
        <v>44</v>
      </c>
      <c r="J382" s="2" t="str">
        <f t="shared" si="106"/>
        <v/>
      </c>
      <c r="K382" s="2" t="str">
        <f t="shared" si="107"/>
        <v>-</v>
      </c>
      <c r="L382" s="2" t="str">
        <f t="shared" si="108"/>
        <v>-</v>
      </c>
      <c r="M382" s="2" t="str">
        <f t="shared" si="109"/>
        <v>-</v>
      </c>
      <c r="N382" s="2" t="str">
        <f t="shared" si="110"/>
        <v>-</v>
      </c>
      <c r="O382" s="2" t="str">
        <f t="shared" si="111"/>
        <v>-</v>
      </c>
      <c r="P382" s="2" t="str">
        <f t="shared" si="112"/>
        <v>-</v>
      </c>
      <c r="Q382" s="2" t="str">
        <f t="shared" si="113"/>
        <v>-</v>
      </c>
      <c r="R382" s="2" t="str">
        <f t="shared" si="114"/>
        <v>-</v>
      </c>
      <c r="S382" s="2" t="str">
        <f t="shared" si="115"/>
        <v>-</v>
      </c>
      <c r="T382" s="2" t="str">
        <f t="shared" si="116"/>
        <v>-</v>
      </c>
      <c r="U382" s="2" t="str">
        <f t="shared" si="117"/>
        <v>-</v>
      </c>
      <c r="V382" s="2" t="str">
        <f t="shared" si="118"/>
        <v>-</v>
      </c>
      <c r="W382" s="2" t="str">
        <f t="shared" si="119"/>
        <v>-</v>
      </c>
      <c r="X382" s="2" t="str">
        <f t="shared" si="120"/>
        <v>-</v>
      </c>
      <c r="Y382" s="2" t="str">
        <f t="shared" si="121"/>
        <v>-</v>
      </c>
      <c r="Z382" s="2" t="str">
        <f t="shared" si="122"/>
        <v>-</v>
      </c>
      <c r="AA382" s="2" t="str">
        <f t="shared" si="123"/>
        <v>-</v>
      </c>
      <c r="AB382" s="2" t="str">
        <f t="shared" si="124"/>
        <v>-</v>
      </c>
      <c r="AC382" s="2" t="str">
        <f t="shared" si="125"/>
        <v>-</v>
      </c>
    </row>
    <row r="383" spans="1:29" ht="144" customHeight="1" x14ac:dyDescent="0.25">
      <c r="A383" s="2"/>
      <c r="B383" s="2" t="str">
        <f t="shared" si="105"/>
        <v>LOUISE 110-Mustard</v>
      </c>
      <c r="C383" s="2" t="str">
        <f>SUBSTITUTE(TRIM(D383&amp;_xlfn.XLOOKUP(F383,Colors!A:A,Colors!C:C,"ERROR",0))," ","")</f>
        <v>LOUISE110MOUTARDE</v>
      </c>
      <c r="D383" s="2" t="s">
        <v>161</v>
      </c>
      <c r="E383" s="2" t="s">
        <v>111</v>
      </c>
      <c r="F383" s="2" t="s">
        <v>199</v>
      </c>
      <c r="G383" s="14">
        <f>_xlfn.XLOOKUP(D383,Prices!A:A,Prices!C:C,"-")</f>
        <v>14.9</v>
      </c>
      <c r="H383" s="14">
        <f>_xlfn.XLOOKUP(D383,Prices!A:A,Prices!D:D,"-")</f>
        <v>37.9</v>
      </c>
      <c r="I383" s="2" t="s">
        <v>44</v>
      </c>
      <c r="J383" s="2" t="str">
        <f t="shared" si="106"/>
        <v/>
      </c>
      <c r="K383" s="2" t="str">
        <f t="shared" si="107"/>
        <v>-</v>
      </c>
      <c r="L383" s="2" t="str">
        <f t="shared" si="108"/>
        <v>-</v>
      </c>
      <c r="M383" s="2" t="str">
        <f t="shared" si="109"/>
        <v>-</v>
      </c>
      <c r="N383" s="2" t="str">
        <f t="shared" si="110"/>
        <v>-</v>
      </c>
      <c r="O383" s="2" t="str">
        <f t="shared" si="111"/>
        <v>-</v>
      </c>
      <c r="P383" s="2" t="str">
        <f t="shared" si="112"/>
        <v>-</v>
      </c>
      <c r="Q383" s="2" t="str">
        <f t="shared" si="113"/>
        <v>-</v>
      </c>
      <c r="R383" s="2" t="str">
        <f t="shared" si="114"/>
        <v>-</v>
      </c>
      <c r="S383" s="2" t="str">
        <f t="shared" si="115"/>
        <v>-</v>
      </c>
      <c r="T383" s="2" t="str">
        <f t="shared" si="116"/>
        <v>-</v>
      </c>
      <c r="U383" s="2" t="str">
        <f t="shared" si="117"/>
        <v>-</v>
      </c>
      <c r="V383" s="2" t="str">
        <f t="shared" si="118"/>
        <v>-</v>
      </c>
      <c r="W383" s="2" t="str">
        <f t="shared" si="119"/>
        <v>-</v>
      </c>
      <c r="X383" s="2" t="str">
        <f t="shared" si="120"/>
        <v>-</v>
      </c>
      <c r="Y383" s="2" t="str">
        <f t="shared" si="121"/>
        <v>-</v>
      </c>
      <c r="Z383" s="2" t="str">
        <f t="shared" si="122"/>
        <v>-</v>
      </c>
      <c r="AA383" s="2" t="str">
        <f t="shared" si="123"/>
        <v>-</v>
      </c>
      <c r="AB383" s="2" t="str">
        <f t="shared" si="124"/>
        <v>-</v>
      </c>
      <c r="AC383" s="2" t="str">
        <f t="shared" si="125"/>
        <v>-</v>
      </c>
    </row>
    <row r="384" spans="1:29" ht="144" customHeight="1" x14ac:dyDescent="0.25">
      <c r="A384" s="2"/>
      <c r="B384" s="2" t="str">
        <f t="shared" si="105"/>
        <v>LOUISE 110-Purple</v>
      </c>
      <c r="C384" s="2" t="str">
        <f>SUBSTITUTE(TRIM(D384&amp;_xlfn.XLOOKUP(F384,Colors!A:A,Colors!C:C,"ERROR",0))," ","")</f>
        <v>LOUISE110MAUVE</v>
      </c>
      <c r="D384" s="2" t="s">
        <v>161</v>
      </c>
      <c r="E384" s="2" t="s">
        <v>111</v>
      </c>
      <c r="F384" s="2" t="s">
        <v>212</v>
      </c>
      <c r="G384" s="14">
        <f>_xlfn.XLOOKUP(D384,Prices!A:A,Prices!C:C,"-")</f>
        <v>14.9</v>
      </c>
      <c r="H384" s="14">
        <f>_xlfn.XLOOKUP(D384,Prices!A:A,Prices!D:D,"-")</f>
        <v>37.9</v>
      </c>
      <c r="I384" s="2" t="s">
        <v>44</v>
      </c>
      <c r="J384" s="2" t="str">
        <f t="shared" si="106"/>
        <v/>
      </c>
      <c r="K384" s="2" t="str">
        <f t="shared" si="107"/>
        <v>-</v>
      </c>
      <c r="L384" s="2" t="str">
        <f t="shared" si="108"/>
        <v>-</v>
      </c>
      <c r="M384" s="2" t="str">
        <f t="shared" si="109"/>
        <v>-</v>
      </c>
      <c r="N384" s="2" t="str">
        <f t="shared" si="110"/>
        <v>-</v>
      </c>
      <c r="O384" s="2" t="str">
        <f t="shared" si="111"/>
        <v>-</v>
      </c>
      <c r="P384" s="2" t="str">
        <f t="shared" si="112"/>
        <v>-</v>
      </c>
      <c r="Q384" s="2" t="str">
        <f t="shared" si="113"/>
        <v>-</v>
      </c>
      <c r="R384" s="2" t="str">
        <f t="shared" si="114"/>
        <v>-</v>
      </c>
      <c r="S384" s="2" t="str">
        <f t="shared" si="115"/>
        <v>-</v>
      </c>
      <c r="T384" s="2" t="str">
        <f t="shared" si="116"/>
        <v>-</v>
      </c>
      <c r="U384" s="2" t="str">
        <f t="shared" si="117"/>
        <v>-</v>
      </c>
      <c r="V384" s="2" t="str">
        <f t="shared" si="118"/>
        <v>-</v>
      </c>
      <c r="W384" s="2" t="str">
        <f t="shared" si="119"/>
        <v>-</v>
      </c>
      <c r="X384" s="2" t="str">
        <f t="shared" si="120"/>
        <v>-</v>
      </c>
      <c r="Y384" s="2" t="str">
        <f t="shared" si="121"/>
        <v>-</v>
      </c>
      <c r="Z384" s="2" t="str">
        <f t="shared" si="122"/>
        <v>-</v>
      </c>
      <c r="AA384" s="2" t="str">
        <f t="shared" si="123"/>
        <v>-</v>
      </c>
      <c r="AB384" s="2" t="str">
        <f t="shared" si="124"/>
        <v>-</v>
      </c>
      <c r="AC384" s="2" t="str">
        <f t="shared" si="125"/>
        <v>-</v>
      </c>
    </row>
    <row r="385" spans="1:29" ht="144" customHeight="1" x14ac:dyDescent="0.25">
      <c r="A385" s="2"/>
      <c r="B385" s="2" t="str">
        <f t="shared" si="105"/>
        <v>LOUISE 110-Blue</v>
      </c>
      <c r="C385" s="2" t="str">
        <f>SUBSTITUTE(TRIM(D385&amp;_xlfn.XLOOKUP(F385,Colors!A:A,Colors!C:C,"ERROR",0))," ","")</f>
        <v>LOUISE110BLEU</v>
      </c>
      <c r="D385" s="2" t="s">
        <v>161</v>
      </c>
      <c r="E385" s="2" t="s">
        <v>111</v>
      </c>
      <c r="F385" s="2" t="s">
        <v>209</v>
      </c>
      <c r="G385" s="14">
        <f>_xlfn.XLOOKUP(D385,Prices!A:A,Prices!C:C,"-")</f>
        <v>14.9</v>
      </c>
      <c r="H385" s="14">
        <f>_xlfn.XLOOKUP(D385,Prices!A:A,Prices!D:D,"-")</f>
        <v>37.9</v>
      </c>
      <c r="I385" s="2" t="s">
        <v>44</v>
      </c>
      <c r="J385" s="2" t="str">
        <f t="shared" si="106"/>
        <v/>
      </c>
      <c r="K385" s="2" t="str">
        <f t="shared" si="107"/>
        <v>-</v>
      </c>
      <c r="L385" s="2" t="str">
        <f t="shared" si="108"/>
        <v>-</v>
      </c>
      <c r="M385" s="2" t="str">
        <f t="shared" si="109"/>
        <v>-</v>
      </c>
      <c r="N385" s="2" t="str">
        <f t="shared" si="110"/>
        <v>-</v>
      </c>
      <c r="O385" s="2" t="str">
        <f t="shared" si="111"/>
        <v>-</v>
      </c>
      <c r="P385" s="2" t="str">
        <f t="shared" si="112"/>
        <v>-</v>
      </c>
      <c r="Q385" s="2" t="str">
        <f t="shared" si="113"/>
        <v>-</v>
      </c>
      <c r="R385" s="2" t="str">
        <f t="shared" si="114"/>
        <v>-</v>
      </c>
      <c r="S385" s="2" t="str">
        <f t="shared" si="115"/>
        <v>-</v>
      </c>
      <c r="T385" s="2" t="str">
        <f t="shared" si="116"/>
        <v>-</v>
      </c>
      <c r="U385" s="2" t="str">
        <f t="shared" si="117"/>
        <v>-</v>
      </c>
      <c r="V385" s="2" t="str">
        <f t="shared" si="118"/>
        <v>-</v>
      </c>
      <c r="W385" s="2" t="str">
        <f t="shared" si="119"/>
        <v>-</v>
      </c>
      <c r="X385" s="2" t="str">
        <f t="shared" si="120"/>
        <v>-</v>
      </c>
      <c r="Y385" s="2" t="str">
        <f t="shared" si="121"/>
        <v>-</v>
      </c>
      <c r="Z385" s="2" t="str">
        <f t="shared" si="122"/>
        <v>-</v>
      </c>
      <c r="AA385" s="2" t="str">
        <f t="shared" si="123"/>
        <v>-</v>
      </c>
      <c r="AB385" s="2" t="str">
        <f t="shared" si="124"/>
        <v>-</v>
      </c>
      <c r="AC385" s="2" t="str">
        <f t="shared" si="125"/>
        <v>-</v>
      </c>
    </row>
    <row r="386" spans="1:29" ht="144" customHeight="1" x14ac:dyDescent="0.25">
      <c r="A386" s="2"/>
      <c r="B386" s="2" t="str">
        <f t="shared" si="105"/>
        <v>LOUISE 110-Grey</v>
      </c>
      <c r="C386" s="2" t="str">
        <f>SUBSTITUTE(TRIM(D386&amp;_xlfn.XLOOKUP(F386,Colors!A:A,Colors!C:C,"ERROR",0))," ","")</f>
        <v>LOUISE110GRIS</v>
      </c>
      <c r="D386" s="2" t="s">
        <v>161</v>
      </c>
      <c r="E386" s="2" t="s">
        <v>111</v>
      </c>
      <c r="F386" s="2" t="s">
        <v>53</v>
      </c>
      <c r="G386" s="14">
        <f>_xlfn.XLOOKUP(D386,Prices!A:A,Prices!C:C,"-")</f>
        <v>14.9</v>
      </c>
      <c r="H386" s="14">
        <f>_xlfn.XLOOKUP(D386,Prices!A:A,Prices!D:D,"-")</f>
        <v>37.9</v>
      </c>
      <c r="I386" s="2" t="s">
        <v>44</v>
      </c>
      <c r="J386" s="2" t="str">
        <f t="shared" ref="J386:J449" si="126">IF(IFERROR(FIND("- "&amp;$J$1,"- "&amp;$I386)&gt;=1,FALSE),"","-")</f>
        <v/>
      </c>
      <c r="K386" s="2" t="str">
        <f t="shared" ref="K386:K449" si="127">IF(IFERROR(FIND("- "&amp;$K$1,"- "&amp;$I386)&gt;=1,FALSE),"","-")</f>
        <v>-</v>
      </c>
      <c r="L386" s="2" t="str">
        <f t="shared" ref="L386:L449" si="128">IF(IFERROR(FIND("- "&amp;$L$1,"- "&amp;$I386)&gt;=1,FALSE),"","-")</f>
        <v>-</v>
      </c>
      <c r="M386" s="2" t="str">
        <f t="shared" ref="M386:M449" si="129">IF(IFERROR(FIND("- "&amp;$M$1,"- "&amp;$I386)&gt;=1,FALSE),"","-")</f>
        <v>-</v>
      </c>
      <c r="N386" s="2" t="str">
        <f t="shared" ref="N386:N449" si="130">IF(IFERROR(FIND("- "&amp;$N$1,"- "&amp;$I386)&gt;=1,FALSE),"","-")</f>
        <v>-</v>
      </c>
      <c r="O386" s="2" t="str">
        <f t="shared" ref="O386:O449" si="131">IF(IFERROR(FIND("- "&amp;$O$1,"- "&amp;$I386)&gt;=1,FALSE),"","-")</f>
        <v>-</v>
      </c>
      <c r="P386" s="2" t="str">
        <f t="shared" ref="P386:P449" si="132">IF(IFERROR(FIND("- "&amp;$P$1,"- "&amp;$I386)&gt;=1,FALSE),"","-")</f>
        <v>-</v>
      </c>
      <c r="Q386" s="2" t="str">
        <f t="shared" ref="Q386:Q449" si="133">IF(IFERROR(FIND("- "&amp;$Q$1,"- "&amp;$I386)&gt;=1,FALSE),"","-")</f>
        <v>-</v>
      </c>
      <c r="R386" s="2" t="str">
        <f t="shared" ref="R386:R449" si="134">IF(IFERROR(FIND("- "&amp;$R$1,"- "&amp;$I386)&gt;=1,FALSE),"","-")</f>
        <v>-</v>
      </c>
      <c r="S386" s="2" t="str">
        <f t="shared" ref="S386:S449" si="135">IF(IFERROR(FIND("- "&amp;$S$1,"- "&amp;$I386)&gt;=1,FALSE),"","-")</f>
        <v>-</v>
      </c>
      <c r="T386" s="2" t="str">
        <f t="shared" ref="T386:T449" si="136">IF(IFERROR(FIND("- "&amp;$T$1,"- "&amp;$I386)&gt;=1,FALSE),"","-")</f>
        <v>-</v>
      </c>
      <c r="U386" s="2" t="str">
        <f t="shared" ref="U386:U449" si="137">IF(IFERROR(FIND("- "&amp;$U$1,"- "&amp;$I386)&gt;=1,FALSE),"","-")</f>
        <v>-</v>
      </c>
      <c r="V386" s="2" t="str">
        <f t="shared" ref="V386:V449" si="138">IF(IFERROR(FIND("- "&amp;$V$1,"- "&amp;$I386)&gt;=1,FALSE),"","-")</f>
        <v>-</v>
      </c>
      <c r="W386" s="2" t="str">
        <f t="shared" ref="W386:W449" si="139">IF(IFERROR(FIND("- "&amp;$W$1,"- "&amp;$I386)&gt;=1,FALSE),"","-")</f>
        <v>-</v>
      </c>
      <c r="X386" s="2" t="str">
        <f t="shared" ref="X386:X449" si="140">IF(IFERROR(FIND("- "&amp;$X$1,"- "&amp;$I386)&gt;=1,FALSE),"","-")</f>
        <v>-</v>
      </c>
      <c r="Y386" s="2" t="str">
        <f t="shared" ref="Y386:Y449" si="141">IF(IFERROR(FIND("- "&amp;$Y$1,"- "&amp;$I386)&gt;=1,FALSE),"","-")</f>
        <v>-</v>
      </c>
      <c r="Z386" s="2" t="str">
        <f t="shared" ref="Z386:Z449" si="142">IF(IFERROR(FIND("- "&amp;$Z$1,"- "&amp;$I386)&gt;=1,FALSE),"","-")</f>
        <v>-</v>
      </c>
      <c r="AA386" s="2" t="str">
        <f t="shared" ref="AA386:AA449" si="143">IF(IFERROR(FIND("- "&amp;$AA$1,"- "&amp;$I386)&gt;=1,FALSE),"","-")</f>
        <v>-</v>
      </c>
      <c r="AB386" s="2" t="str">
        <f t="shared" ref="AB386:AB449" si="144">IF(IFERROR(FIND("- "&amp;$AB$1,"- "&amp;$I386)&gt;=1,FALSE),"","-")</f>
        <v>-</v>
      </c>
      <c r="AC386" s="2" t="str">
        <f t="shared" ref="AC386:AC449" si="145">IF(IFERROR(FIND("- "&amp;$AC$1,"- "&amp;$I386)&gt;=1,FALSE),"","-")</f>
        <v>-</v>
      </c>
    </row>
    <row r="387" spans="1:29" ht="144" customHeight="1" x14ac:dyDescent="0.25">
      <c r="A387" s="2"/>
      <c r="B387" s="2" t="str">
        <f t="shared" ref="B387:B450" si="146">D387&amp;"-"&amp;F387</f>
        <v>LOUISE 124-Mustard</v>
      </c>
      <c r="C387" s="2" t="str">
        <f>SUBSTITUTE(TRIM(D387&amp;_xlfn.XLOOKUP(F387,Colors!A:A,Colors!C:C,"ERROR",0))," ","")</f>
        <v>LOUISE124MOUTARDE</v>
      </c>
      <c r="D387" s="2" t="s">
        <v>162</v>
      </c>
      <c r="E387" s="2" t="s">
        <v>111</v>
      </c>
      <c r="F387" s="2" t="s">
        <v>199</v>
      </c>
      <c r="G387" s="14">
        <f>_xlfn.XLOOKUP(D387,Prices!A:A,Prices!C:C,"-")</f>
        <v>14.9</v>
      </c>
      <c r="H387" s="14">
        <f>_xlfn.XLOOKUP(D387,Prices!A:A,Prices!D:D,"-")</f>
        <v>39.9</v>
      </c>
      <c r="I387" s="2" t="s">
        <v>44</v>
      </c>
      <c r="J387" s="2" t="str">
        <f t="shared" si="126"/>
        <v/>
      </c>
      <c r="K387" s="2" t="str">
        <f t="shared" si="127"/>
        <v>-</v>
      </c>
      <c r="L387" s="2" t="str">
        <f t="shared" si="128"/>
        <v>-</v>
      </c>
      <c r="M387" s="2" t="str">
        <f t="shared" si="129"/>
        <v>-</v>
      </c>
      <c r="N387" s="2" t="str">
        <f t="shared" si="130"/>
        <v>-</v>
      </c>
      <c r="O387" s="2" t="str">
        <f t="shared" si="131"/>
        <v>-</v>
      </c>
      <c r="P387" s="2" t="str">
        <f t="shared" si="132"/>
        <v>-</v>
      </c>
      <c r="Q387" s="2" t="str">
        <f t="shared" si="133"/>
        <v>-</v>
      </c>
      <c r="R387" s="2" t="str">
        <f t="shared" si="134"/>
        <v>-</v>
      </c>
      <c r="S387" s="2" t="str">
        <f t="shared" si="135"/>
        <v>-</v>
      </c>
      <c r="T387" s="2" t="str">
        <f t="shared" si="136"/>
        <v>-</v>
      </c>
      <c r="U387" s="2" t="str">
        <f t="shared" si="137"/>
        <v>-</v>
      </c>
      <c r="V387" s="2" t="str">
        <f t="shared" si="138"/>
        <v>-</v>
      </c>
      <c r="W387" s="2" t="str">
        <f t="shared" si="139"/>
        <v>-</v>
      </c>
      <c r="X387" s="2" t="str">
        <f t="shared" si="140"/>
        <v>-</v>
      </c>
      <c r="Y387" s="2" t="str">
        <f t="shared" si="141"/>
        <v>-</v>
      </c>
      <c r="Z387" s="2" t="str">
        <f t="shared" si="142"/>
        <v>-</v>
      </c>
      <c r="AA387" s="2" t="str">
        <f t="shared" si="143"/>
        <v>-</v>
      </c>
      <c r="AB387" s="2" t="str">
        <f t="shared" si="144"/>
        <v>-</v>
      </c>
      <c r="AC387" s="2" t="str">
        <f t="shared" si="145"/>
        <v>-</v>
      </c>
    </row>
    <row r="388" spans="1:29" ht="144" customHeight="1" x14ac:dyDescent="0.25">
      <c r="A388" s="2"/>
      <c r="B388" s="2" t="str">
        <f t="shared" si="146"/>
        <v>LOUISE 124-Purple</v>
      </c>
      <c r="C388" s="2" t="str">
        <f>SUBSTITUTE(TRIM(D388&amp;_xlfn.XLOOKUP(F388,Colors!A:A,Colors!C:C,"ERROR",0))," ","")</f>
        <v>LOUISE124MAUVE</v>
      </c>
      <c r="D388" s="2" t="s">
        <v>162</v>
      </c>
      <c r="E388" s="2" t="s">
        <v>111</v>
      </c>
      <c r="F388" s="2" t="s">
        <v>212</v>
      </c>
      <c r="G388" s="14">
        <f>_xlfn.XLOOKUP(D388,Prices!A:A,Prices!C:C,"-")</f>
        <v>14.9</v>
      </c>
      <c r="H388" s="14">
        <f>_xlfn.XLOOKUP(D388,Prices!A:A,Prices!D:D,"-")</f>
        <v>39.9</v>
      </c>
      <c r="I388" s="2" t="s">
        <v>44</v>
      </c>
      <c r="J388" s="2" t="str">
        <f t="shared" si="126"/>
        <v/>
      </c>
      <c r="K388" s="2" t="str">
        <f t="shared" si="127"/>
        <v>-</v>
      </c>
      <c r="L388" s="2" t="str">
        <f t="shared" si="128"/>
        <v>-</v>
      </c>
      <c r="M388" s="2" t="str">
        <f t="shared" si="129"/>
        <v>-</v>
      </c>
      <c r="N388" s="2" t="str">
        <f t="shared" si="130"/>
        <v>-</v>
      </c>
      <c r="O388" s="2" t="str">
        <f t="shared" si="131"/>
        <v>-</v>
      </c>
      <c r="P388" s="2" t="str">
        <f t="shared" si="132"/>
        <v>-</v>
      </c>
      <c r="Q388" s="2" t="str">
        <f t="shared" si="133"/>
        <v>-</v>
      </c>
      <c r="R388" s="2" t="str">
        <f t="shared" si="134"/>
        <v>-</v>
      </c>
      <c r="S388" s="2" t="str">
        <f t="shared" si="135"/>
        <v>-</v>
      </c>
      <c r="T388" s="2" t="str">
        <f t="shared" si="136"/>
        <v>-</v>
      </c>
      <c r="U388" s="2" t="str">
        <f t="shared" si="137"/>
        <v>-</v>
      </c>
      <c r="V388" s="2" t="str">
        <f t="shared" si="138"/>
        <v>-</v>
      </c>
      <c r="W388" s="2" t="str">
        <f t="shared" si="139"/>
        <v>-</v>
      </c>
      <c r="X388" s="2" t="str">
        <f t="shared" si="140"/>
        <v>-</v>
      </c>
      <c r="Y388" s="2" t="str">
        <f t="shared" si="141"/>
        <v>-</v>
      </c>
      <c r="Z388" s="2" t="str">
        <f t="shared" si="142"/>
        <v>-</v>
      </c>
      <c r="AA388" s="2" t="str">
        <f t="shared" si="143"/>
        <v>-</v>
      </c>
      <c r="AB388" s="2" t="str">
        <f t="shared" si="144"/>
        <v>-</v>
      </c>
      <c r="AC388" s="2" t="str">
        <f t="shared" si="145"/>
        <v>-</v>
      </c>
    </row>
    <row r="389" spans="1:29" ht="144" customHeight="1" x14ac:dyDescent="0.25">
      <c r="A389" s="2"/>
      <c r="B389" s="2" t="str">
        <f t="shared" si="146"/>
        <v>LOUISE 124-Blue</v>
      </c>
      <c r="C389" s="2" t="str">
        <f>SUBSTITUTE(TRIM(D389&amp;_xlfn.XLOOKUP(F389,Colors!A:A,Colors!C:C,"ERROR",0))," ","")</f>
        <v>LOUISE124BLEU</v>
      </c>
      <c r="D389" s="2" t="s">
        <v>162</v>
      </c>
      <c r="E389" s="2" t="s">
        <v>111</v>
      </c>
      <c r="F389" s="2" t="s">
        <v>209</v>
      </c>
      <c r="G389" s="14">
        <f>_xlfn.XLOOKUP(D389,Prices!A:A,Prices!C:C,"-")</f>
        <v>14.9</v>
      </c>
      <c r="H389" s="14">
        <f>_xlfn.XLOOKUP(D389,Prices!A:A,Prices!D:D,"-")</f>
        <v>39.9</v>
      </c>
      <c r="I389" s="2" t="s">
        <v>44</v>
      </c>
      <c r="J389" s="2" t="str">
        <f t="shared" si="126"/>
        <v/>
      </c>
      <c r="K389" s="2" t="str">
        <f t="shared" si="127"/>
        <v>-</v>
      </c>
      <c r="L389" s="2" t="str">
        <f t="shared" si="128"/>
        <v>-</v>
      </c>
      <c r="M389" s="2" t="str">
        <f t="shared" si="129"/>
        <v>-</v>
      </c>
      <c r="N389" s="2" t="str">
        <f t="shared" si="130"/>
        <v>-</v>
      </c>
      <c r="O389" s="2" t="str">
        <f t="shared" si="131"/>
        <v>-</v>
      </c>
      <c r="P389" s="2" t="str">
        <f t="shared" si="132"/>
        <v>-</v>
      </c>
      <c r="Q389" s="2" t="str">
        <f t="shared" si="133"/>
        <v>-</v>
      </c>
      <c r="R389" s="2" t="str">
        <f t="shared" si="134"/>
        <v>-</v>
      </c>
      <c r="S389" s="2" t="str">
        <f t="shared" si="135"/>
        <v>-</v>
      </c>
      <c r="T389" s="2" t="str">
        <f t="shared" si="136"/>
        <v>-</v>
      </c>
      <c r="U389" s="2" t="str">
        <f t="shared" si="137"/>
        <v>-</v>
      </c>
      <c r="V389" s="2" t="str">
        <f t="shared" si="138"/>
        <v>-</v>
      </c>
      <c r="W389" s="2" t="str">
        <f t="shared" si="139"/>
        <v>-</v>
      </c>
      <c r="X389" s="2" t="str">
        <f t="shared" si="140"/>
        <v>-</v>
      </c>
      <c r="Y389" s="2" t="str">
        <f t="shared" si="141"/>
        <v>-</v>
      </c>
      <c r="Z389" s="2" t="str">
        <f t="shared" si="142"/>
        <v>-</v>
      </c>
      <c r="AA389" s="2" t="str">
        <f t="shared" si="143"/>
        <v>-</v>
      </c>
      <c r="AB389" s="2" t="str">
        <f t="shared" si="144"/>
        <v>-</v>
      </c>
      <c r="AC389" s="2" t="str">
        <f t="shared" si="145"/>
        <v>-</v>
      </c>
    </row>
    <row r="390" spans="1:29" ht="144" customHeight="1" x14ac:dyDescent="0.25">
      <c r="A390" s="2"/>
      <c r="B390" s="2" t="str">
        <f t="shared" si="146"/>
        <v>LOUISE 124-Grey</v>
      </c>
      <c r="C390" s="2" t="str">
        <f>SUBSTITUTE(TRIM(D390&amp;_xlfn.XLOOKUP(F390,Colors!A:A,Colors!C:C,"ERROR",0))," ","")</f>
        <v>LOUISE124GRIS</v>
      </c>
      <c r="D390" s="2" t="s">
        <v>162</v>
      </c>
      <c r="E390" s="2" t="s">
        <v>111</v>
      </c>
      <c r="F390" s="2" t="s">
        <v>53</v>
      </c>
      <c r="G390" s="14">
        <f>_xlfn.XLOOKUP(D390,Prices!A:A,Prices!C:C,"-")</f>
        <v>14.9</v>
      </c>
      <c r="H390" s="14">
        <f>_xlfn.XLOOKUP(D390,Prices!A:A,Prices!D:D,"-")</f>
        <v>39.9</v>
      </c>
      <c r="I390" s="2" t="s">
        <v>44</v>
      </c>
      <c r="J390" s="2" t="str">
        <f t="shared" si="126"/>
        <v/>
      </c>
      <c r="K390" s="2" t="str">
        <f t="shared" si="127"/>
        <v>-</v>
      </c>
      <c r="L390" s="2" t="str">
        <f t="shared" si="128"/>
        <v>-</v>
      </c>
      <c r="M390" s="2" t="str">
        <f t="shared" si="129"/>
        <v>-</v>
      </c>
      <c r="N390" s="2" t="str">
        <f t="shared" si="130"/>
        <v>-</v>
      </c>
      <c r="O390" s="2" t="str">
        <f t="shared" si="131"/>
        <v>-</v>
      </c>
      <c r="P390" s="2" t="str">
        <f t="shared" si="132"/>
        <v>-</v>
      </c>
      <c r="Q390" s="2" t="str">
        <f t="shared" si="133"/>
        <v>-</v>
      </c>
      <c r="R390" s="2" t="str">
        <f t="shared" si="134"/>
        <v>-</v>
      </c>
      <c r="S390" s="2" t="str">
        <f t="shared" si="135"/>
        <v>-</v>
      </c>
      <c r="T390" s="2" t="str">
        <f t="shared" si="136"/>
        <v>-</v>
      </c>
      <c r="U390" s="2" t="str">
        <f t="shared" si="137"/>
        <v>-</v>
      </c>
      <c r="V390" s="2" t="str">
        <f t="shared" si="138"/>
        <v>-</v>
      </c>
      <c r="W390" s="2" t="str">
        <f t="shared" si="139"/>
        <v>-</v>
      </c>
      <c r="X390" s="2" t="str">
        <f t="shared" si="140"/>
        <v>-</v>
      </c>
      <c r="Y390" s="2" t="str">
        <f t="shared" si="141"/>
        <v>-</v>
      </c>
      <c r="Z390" s="2" t="str">
        <f t="shared" si="142"/>
        <v>-</v>
      </c>
      <c r="AA390" s="2" t="str">
        <f t="shared" si="143"/>
        <v>-</v>
      </c>
      <c r="AB390" s="2" t="str">
        <f t="shared" si="144"/>
        <v>-</v>
      </c>
      <c r="AC390" s="2" t="str">
        <f t="shared" si="145"/>
        <v>-</v>
      </c>
    </row>
    <row r="391" spans="1:29" ht="144" customHeight="1" x14ac:dyDescent="0.25">
      <c r="A391" s="2"/>
      <c r="B391" s="2" t="str">
        <f t="shared" si="146"/>
        <v>LOUISE 102-Offwhite</v>
      </c>
      <c r="C391" s="2" t="str">
        <f>SUBSTITUTE(TRIM(D391&amp;_xlfn.XLOOKUP(F391,Colors!A:A,Colors!C:C,"ERROR",0))," ","")</f>
        <v>LOUISE102ECRU</v>
      </c>
      <c r="D391" s="2" t="s">
        <v>163</v>
      </c>
      <c r="E391" s="2" t="s">
        <v>111</v>
      </c>
      <c r="F391" s="2" t="s">
        <v>204</v>
      </c>
      <c r="G391" s="14">
        <f>_xlfn.XLOOKUP(D391,Prices!A:A,Prices!C:C,"-")</f>
        <v>15.9</v>
      </c>
      <c r="H391" s="14">
        <f>_xlfn.XLOOKUP(D391,Prices!A:A,Prices!D:D,"-")</f>
        <v>39.9</v>
      </c>
      <c r="I391" s="2" t="s">
        <v>44</v>
      </c>
      <c r="J391" s="2" t="str">
        <f t="shared" si="126"/>
        <v/>
      </c>
      <c r="K391" s="2" t="str">
        <f t="shared" si="127"/>
        <v>-</v>
      </c>
      <c r="L391" s="2" t="str">
        <f t="shared" si="128"/>
        <v>-</v>
      </c>
      <c r="M391" s="2" t="str">
        <f t="shared" si="129"/>
        <v>-</v>
      </c>
      <c r="N391" s="2" t="str">
        <f t="shared" si="130"/>
        <v>-</v>
      </c>
      <c r="O391" s="2" t="str">
        <f t="shared" si="131"/>
        <v>-</v>
      </c>
      <c r="P391" s="2" t="str">
        <f t="shared" si="132"/>
        <v>-</v>
      </c>
      <c r="Q391" s="2" t="str">
        <f t="shared" si="133"/>
        <v>-</v>
      </c>
      <c r="R391" s="2" t="str">
        <f t="shared" si="134"/>
        <v>-</v>
      </c>
      <c r="S391" s="2" t="str">
        <f t="shared" si="135"/>
        <v>-</v>
      </c>
      <c r="T391" s="2" t="str">
        <f t="shared" si="136"/>
        <v>-</v>
      </c>
      <c r="U391" s="2" t="str">
        <f t="shared" si="137"/>
        <v>-</v>
      </c>
      <c r="V391" s="2" t="str">
        <f t="shared" si="138"/>
        <v>-</v>
      </c>
      <c r="W391" s="2" t="str">
        <f t="shared" si="139"/>
        <v>-</v>
      </c>
      <c r="X391" s="2" t="str">
        <f t="shared" si="140"/>
        <v>-</v>
      </c>
      <c r="Y391" s="2" t="str">
        <f t="shared" si="141"/>
        <v>-</v>
      </c>
      <c r="Z391" s="2" t="str">
        <f t="shared" si="142"/>
        <v>-</v>
      </c>
      <c r="AA391" s="2" t="str">
        <f t="shared" si="143"/>
        <v>-</v>
      </c>
      <c r="AB391" s="2" t="str">
        <f t="shared" si="144"/>
        <v>-</v>
      </c>
      <c r="AC391" s="2" t="str">
        <f t="shared" si="145"/>
        <v>-</v>
      </c>
    </row>
    <row r="392" spans="1:29" ht="144" customHeight="1" x14ac:dyDescent="0.25">
      <c r="A392" s="2"/>
      <c r="B392" s="2" t="str">
        <f t="shared" si="146"/>
        <v>LOUISE 102-Grey</v>
      </c>
      <c r="C392" s="2" t="str">
        <f>SUBSTITUTE(TRIM(D392&amp;_xlfn.XLOOKUP(F392,Colors!A:A,Colors!C:C,"ERROR",0))," ","")</f>
        <v>LOUISE102GRIS</v>
      </c>
      <c r="D392" s="2" t="s">
        <v>163</v>
      </c>
      <c r="E392" s="2" t="s">
        <v>111</v>
      </c>
      <c r="F392" s="2" t="s">
        <v>53</v>
      </c>
      <c r="G392" s="14">
        <f>_xlfn.XLOOKUP(D392,Prices!A:A,Prices!C:C,"-")</f>
        <v>15.9</v>
      </c>
      <c r="H392" s="14">
        <f>_xlfn.XLOOKUP(D392,Prices!A:A,Prices!D:D,"-")</f>
        <v>39.9</v>
      </c>
      <c r="I392" s="2" t="s">
        <v>44</v>
      </c>
      <c r="J392" s="2" t="str">
        <f t="shared" si="126"/>
        <v/>
      </c>
      <c r="K392" s="2" t="str">
        <f t="shared" si="127"/>
        <v>-</v>
      </c>
      <c r="L392" s="2" t="str">
        <f t="shared" si="128"/>
        <v>-</v>
      </c>
      <c r="M392" s="2" t="str">
        <f t="shared" si="129"/>
        <v>-</v>
      </c>
      <c r="N392" s="2" t="str">
        <f t="shared" si="130"/>
        <v>-</v>
      </c>
      <c r="O392" s="2" t="str">
        <f t="shared" si="131"/>
        <v>-</v>
      </c>
      <c r="P392" s="2" t="str">
        <f t="shared" si="132"/>
        <v>-</v>
      </c>
      <c r="Q392" s="2" t="str">
        <f t="shared" si="133"/>
        <v>-</v>
      </c>
      <c r="R392" s="2" t="str">
        <f t="shared" si="134"/>
        <v>-</v>
      </c>
      <c r="S392" s="2" t="str">
        <f t="shared" si="135"/>
        <v>-</v>
      </c>
      <c r="T392" s="2" t="str">
        <f t="shared" si="136"/>
        <v>-</v>
      </c>
      <c r="U392" s="2" t="str">
        <f t="shared" si="137"/>
        <v>-</v>
      </c>
      <c r="V392" s="2" t="str">
        <f t="shared" si="138"/>
        <v>-</v>
      </c>
      <c r="W392" s="2" t="str">
        <f t="shared" si="139"/>
        <v>-</v>
      </c>
      <c r="X392" s="2" t="str">
        <f t="shared" si="140"/>
        <v>-</v>
      </c>
      <c r="Y392" s="2" t="str">
        <f t="shared" si="141"/>
        <v>-</v>
      </c>
      <c r="Z392" s="2" t="str">
        <f t="shared" si="142"/>
        <v>-</v>
      </c>
      <c r="AA392" s="2" t="str">
        <f t="shared" si="143"/>
        <v>-</v>
      </c>
      <c r="AB392" s="2" t="str">
        <f t="shared" si="144"/>
        <v>-</v>
      </c>
      <c r="AC392" s="2" t="str">
        <f t="shared" si="145"/>
        <v>-</v>
      </c>
    </row>
    <row r="393" spans="1:29" ht="144.19999999999999" customHeight="1" x14ac:dyDescent="0.25">
      <c r="A393" s="2"/>
      <c r="B393" s="2" t="str">
        <f t="shared" si="146"/>
        <v>LOUISE 102-Black</v>
      </c>
      <c r="C393" s="2" t="str">
        <f>SUBSTITUTE(TRIM(D393&amp;_xlfn.XLOOKUP(F393,Colors!A:A,Colors!C:C,"ERROR",0))," ","")</f>
        <v>LOUISE102NOIR</v>
      </c>
      <c r="D393" s="2" t="s">
        <v>163</v>
      </c>
      <c r="E393" s="2" t="s">
        <v>111</v>
      </c>
      <c r="F393" s="2" t="s">
        <v>105</v>
      </c>
      <c r="G393" s="14">
        <f>_xlfn.XLOOKUP(D393,Prices!A:A,Prices!C:C,"-")</f>
        <v>15.9</v>
      </c>
      <c r="H393" s="14">
        <f>_xlfn.XLOOKUP(D393,Prices!A:A,Prices!D:D,"-")</f>
        <v>39.9</v>
      </c>
      <c r="I393" s="2" t="s">
        <v>44</v>
      </c>
      <c r="J393" s="2" t="str">
        <f t="shared" si="126"/>
        <v/>
      </c>
      <c r="K393" s="2" t="str">
        <f t="shared" si="127"/>
        <v>-</v>
      </c>
      <c r="L393" s="2" t="str">
        <f t="shared" si="128"/>
        <v>-</v>
      </c>
      <c r="M393" s="2" t="str">
        <f t="shared" si="129"/>
        <v>-</v>
      </c>
      <c r="N393" s="2" t="str">
        <f t="shared" si="130"/>
        <v>-</v>
      </c>
      <c r="O393" s="2" t="str">
        <f t="shared" si="131"/>
        <v>-</v>
      </c>
      <c r="P393" s="2" t="str">
        <f t="shared" si="132"/>
        <v>-</v>
      </c>
      <c r="Q393" s="2" t="str">
        <f t="shared" si="133"/>
        <v>-</v>
      </c>
      <c r="R393" s="2" t="str">
        <f t="shared" si="134"/>
        <v>-</v>
      </c>
      <c r="S393" s="2" t="str">
        <f t="shared" si="135"/>
        <v>-</v>
      </c>
      <c r="T393" s="2" t="str">
        <f t="shared" si="136"/>
        <v>-</v>
      </c>
      <c r="U393" s="2" t="str">
        <f t="shared" si="137"/>
        <v>-</v>
      </c>
      <c r="V393" s="2" t="str">
        <f t="shared" si="138"/>
        <v>-</v>
      </c>
      <c r="W393" s="2" t="str">
        <f t="shared" si="139"/>
        <v>-</v>
      </c>
      <c r="X393" s="2" t="str">
        <f t="shared" si="140"/>
        <v>-</v>
      </c>
      <c r="Y393" s="2" t="str">
        <f t="shared" si="141"/>
        <v>-</v>
      </c>
      <c r="Z393" s="2" t="str">
        <f t="shared" si="142"/>
        <v>-</v>
      </c>
      <c r="AA393" s="2" t="str">
        <f t="shared" si="143"/>
        <v>-</v>
      </c>
      <c r="AB393" s="2" t="str">
        <f t="shared" si="144"/>
        <v>-</v>
      </c>
      <c r="AC393" s="2" t="str">
        <f t="shared" si="145"/>
        <v>-</v>
      </c>
    </row>
    <row r="394" spans="1:29" ht="144" customHeight="1" x14ac:dyDescent="0.25">
      <c r="A394" s="2"/>
      <c r="B394" s="2" t="str">
        <f t="shared" si="146"/>
        <v>LOUISE 102-Taupe</v>
      </c>
      <c r="C394" s="2" t="str">
        <f>SUBSTITUTE(TRIM(D394&amp;_xlfn.XLOOKUP(F394,Colors!A:A,Colors!C:C,"ERROR",0))," ","")</f>
        <v>LOUISE102TAUPE</v>
      </c>
      <c r="D394" s="2" t="s">
        <v>163</v>
      </c>
      <c r="E394" s="2" t="s">
        <v>111</v>
      </c>
      <c r="F394" s="2" t="s">
        <v>203</v>
      </c>
      <c r="G394" s="14">
        <f>_xlfn.XLOOKUP(D394,Prices!A:A,Prices!C:C,"-")</f>
        <v>15.9</v>
      </c>
      <c r="H394" s="14">
        <f>_xlfn.XLOOKUP(D394,Prices!A:A,Prices!D:D,"-")</f>
        <v>39.9</v>
      </c>
      <c r="I394" s="2" t="s">
        <v>44</v>
      </c>
      <c r="J394" s="2" t="str">
        <f t="shared" si="126"/>
        <v/>
      </c>
      <c r="K394" s="2" t="str">
        <f t="shared" si="127"/>
        <v>-</v>
      </c>
      <c r="L394" s="2" t="str">
        <f t="shared" si="128"/>
        <v>-</v>
      </c>
      <c r="M394" s="2" t="str">
        <f t="shared" si="129"/>
        <v>-</v>
      </c>
      <c r="N394" s="2" t="str">
        <f t="shared" si="130"/>
        <v>-</v>
      </c>
      <c r="O394" s="2" t="str">
        <f t="shared" si="131"/>
        <v>-</v>
      </c>
      <c r="P394" s="2" t="str">
        <f t="shared" si="132"/>
        <v>-</v>
      </c>
      <c r="Q394" s="2" t="str">
        <f t="shared" si="133"/>
        <v>-</v>
      </c>
      <c r="R394" s="2" t="str">
        <f t="shared" si="134"/>
        <v>-</v>
      </c>
      <c r="S394" s="2" t="str">
        <f t="shared" si="135"/>
        <v>-</v>
      </c>
      <c r="T394" s="2" t="str">
        <f t="shared" si="136"/>
        <v>-</v>
      </c>
      <c r="U394" s="2" t="str">
        <f t="shared" si="137"/>
        <v>-</v>
      </c>
      <c r="V394" s="2" t="str">
        <f t="shared" si="138"/>
        <v>-</v>
      </c>
      <c r="W394" s="2" t="str">
        <f t="shared" si="139"/>
        <v>-</v>
      </c>
      <c r="X394" s="2" t="str">
        <f t="shared" si="140"/>
        <v>-</v>
      </c>
      <c r="Y394" s="2" t="str">
        <f t="shared" si="141"/>
        <v>-</v>
      </c>
      <c r="Z394" s="2" t="str">
        <f t="shared" si="142"/>
        <v>-</v>
      </c>
      <c r="AA394" s="2" t="str">
        <f t="shared" si="143"/>
        <v>-</v>
      </c>
      <c r="AB394" s="2" t="str">
        <f t="shared" si="144"/>
        <v>-</v>
      </c>
      <c r="AC394" s="2" t="str">
        <f t="shared" si="145"/>
        <v>-</v>
      </c>
    </row>
    <row r="395" spans="1:29" ht="144" customHeight="1" x14ac:dyDescent="0.25">
      <c r="A395" s="2"/>
      <c r="B395" s="2" t="str">
        <f t="shared" si="146"/>
        <v>LOUISE 091-White</v>
      </c>
      <c r="C395" s="2" t="str">
        <f>SUBSTITUTE(TRIM(D395&amp;_xlfn.XLOOKUP(F395,Colors!A:A,Colors!C:C,"ERROR",0))," ","")</f>
        <v>LOUISE091ECRU</v>
      </c>
      <c r="D395" s="2" t="s">
        <v>164</v>
      </c>
      <c r="E395" s="2" t="s">
        <v>111</v>
      </c>
      <c r="F395" s="2" t="s">
        <v>201</v>
      </c>
      <c r="G395" s="14">
        <f>_xlfn.XLOOKUP(D395,Prices!A:A,Prices!C:C,"-")</f>
        <v>13.9</v>
      </c>
      <c r="H395" s="14">
        <f>_xlfn.XLOOKUP(D395,Prices!A:A,Prices!D:D,"-")</f>
        <v>34.9</v>
      </c>
      <c r="I395" s="2" t="s">
        <v>44</v>
      </c>
      <c r="J395" s="2" t="str">
        <f t="shared" si="126"/>
        <v/>
      </c>
      <c r="K395" s="2" t="str">
        <f t="shared" si="127"/>
        <v>-</v>
      </c>
      <c r="L395" s="2" t="str">
        <f t="shared" si="128"/>
        <v>-</v>
      </c>
      <c r="M395" s="2" t="str">
        <f t="shared" si="129"/>
        <v>-</v>
      </c>
      <c r="N395" s="2" t="str">
        <f t="shared" si="130"/>
        <v>-</v>
      </c>
      <c r="O395" s="2" t="str">
        <f t="shared" si="131"/>
        <v>-</v>
      </c>
      <c r="P395" s="2" t="str">
        <f t="shared" si="132"/>
        <v>-</v>
      </c>
      <c r="Q395" s="2" t="str">
        <f t="shared" si="133"/>
        <v>-</v>
      </c>
      <c r="R395" s="2" t="str">
        <f t="shared" si="134"/>
        <v>-</v>
      </c>
      <c r="S395" s="2" t="str">
        <f t="shared" si="135"/>
        <v>-</v>
      </c>
      <c r="T395" s="2" t="str">
        <f t="shared" si="136"/>
        <v>-</v>
      </c>
      <c r="U395" s="2" t="str">
        <f t="shared" si="137"/>
        <v>-</v>
      </c>
      <c r="V395" s="2" t="str">
        <f t="shared" si="138"/>
        <v>-</v>
      </c>
      <c r="W395" s="2" t="str">
        <f t="shared" si="139"/>
        <v>-</v>
      </c>
      <c r="X395" s="2" t="str">
        <f t="shared" si="140"/>
        <v>-</v>
      </c>
      <c r="Y395" s="2" t="str">
        <f t="shared" si="141"/>
        <v>-</v>
      </c>
      <c r="Z395" s="2" t="str">
        <f t="shared" si="142"/>
        <v>-</v>
      </c>
      <c r="AA395" s="2" t="str">
        <f t="shared" si="143"/>
        <v>-</v>
      </c>
      <c r="AB395" s="2" t="str">
        <f t="shared" si="144"/>
        <v>-</v>
      </c>
      <c r="AC395" s="2" t="str">
        <f t="shared" si="145"/>
        <v>-</v>
      </c>
    </row>
    <row r="396" spans="1:29" ht="144" customHeight="1" x14ac:dyDescent="0.25">
      <c r="A396" s="2"/>
      <c r="B396" s="2" t="str">
        <f t="shared" si="146"/>
        <v>LOUISE 091-Black</v>
      </c>
      <c r="C396" s="2" t="str">
        <f>SUBSTITUTE(TRIM(D396&amp;_xlfn.XLOOKUP(F396,Colors!A:A,Colors!C:C,"ERROR",0))," ","")</f>
        <v>LOUISE091NOIR</v>
      </c>
      <c r="D396" s="2" t="s">
        <v>164</v>
      </c>
      <c r="E396" s="2" t="s">
        <v>111</v>
      </c>
      <c r="F396" s="2" t="s">
        <v>105</v>
      </c>
      <c r="G396" s="14">
        <f>_xlfn.XLOOKUP(D396,Prices!A:A,Prices!C:C,"-")</f>
        <v>13.9</v>
      </c>
      <c r="H396" s="14">
        <f>_xlfn.XLOOKUP(D396,Prices!A:A,Prices!D:D,"-")</f>
        <v>34.9</v>
      </c>
      <c r="I396" s="2" t="s">
        <v>44</v>
      </c>
      <c r="J396" s="2" t="str">
        <f t="shared" si="126"/>
        <v/>
      </c>
      <c r="K396" s="2" t="str">
        <f t="shared" si="127"/>
        <v>-</v>
      </c>
      <c r="L396" s="2" t="str">
        <f t="shared" si="128"/>
        <v>-</v>
      </c>
      <c r="M396" s="2" t="str">
        <f t="shared" si="129"/>
        <v>-</v>
      </c>
      <c r="N396" s="2" t="str">
        <f t="shared" si="130"/>
        <v>-</v>
      </c>
      <c r="O396" s="2" t="str">
        <f t="shared" si="131"/>
        <v>-</v>
      </c>
      <c r="P396" s="2" t="str">
        <f t="shared" si="132"/>
        <v>-</v>
      </c>
      <c r="Q396" s="2" t="str">
        <f t="shared" si="133"/>
        <v>-</v>
      </c>
      <c r="R396" s="2" t="str">
        <f t="shared" si="134"/>
        <v>-</v>
      </c>
      <c r="S396" s="2" t="str">
        <f t="shared" si="135"/>
        <v>-</v>
      </c>
      <c r="T396" s="2" t="str">
        <f t="shared" si="136"/>
        <v>-</v>
      </c>
      <c r="U396" s="2" t="str">
        <f t="shared" si="137"/>
        <v>-</v>
      </c>
      <c r="V396" s="2" t="str">
        <f t="shared" si="138"/>
        <v>-</v>
      </c>
      <c r="W396" s="2" t="str">
        <f t="shared" si="139"/>
        <v>-</v>
      </c>
      <c r="X396" s="2" t="str">
        <f t="shared" si="140"/>
        <v>-</v>
      </c>
      <c r="Y396" s="2" t="str">
        <f t="shared" si="141"/>
        <v>-</v>
      </c>
      <c r="Z396" s="2" t="str">
        <f t="shared" si="142"/>
        <v>-</v>
      </c>
      <c r="AA396" s="2" t="str">
        <f t="shared" si="143"/>
        <v>-</v>
      </c>
      <c r="AB396" s="2" t="str">
        <f t="shared" si="144"/>
        <v>-</v>
      </c>
      <c r="AC396" s="2" t="str">
        <f t="shared" si="145"/>
        <v>-</v>
      </c>
    </row>
    <row r="397" spans="1:29" ht="144" customHeight="1" x14ac:dyDescent="0.25">
      <c r="A397" s="2"/>
      <c r="B397" s="2" t="str">
        <f t="shared" si="146"/>
        <v>LOUISE 091-Grey</v>
      </c>
      <c r="C397" s="2" t="str">
        <f>SUBSTITUTE(TRIM(D397&amp;_xlfn.XLOOKUP(F397,Colors!A:A,Colors!C:C,"ERROR",0))," ","")</f>
        <v>LOUISE091GRIS</v>
      </c>
      <c r="D397" s="2" t="s">
        <v>164</v>
      </c>
      <c r="E397" s="2" t="s">
        <v>111</v>
      </c>
      <c r="F397" s="2" t="s">
        <v>53</v>
      </c>
      <c r="G397" s="14">
        <f>_xlfn.XLOOKUP(D397,Prices!A:A,Prices!C:C,"-")</f>
        <v>13.9</v>
      </c>
      <c r="H397" s="14">
        <f>_xlfn.XLOOKUP(D397,Prices!A:A,Prices!D:D,"-")</f>
        <v>34.9</v>
      </c>
      <c r="I397" s="2" t="s">
        <v>44</v>
      </c>
      <c r="J397" s="2" t="str">
        <f t="shared" si="126"/>
        <v/>
      </c>
      <c r="K397" s="2" t="str">
        <f t="shared" si="127"/>
        <v>-</v>
      </c>
      <c r="L397" s="2" t="str">
        <f t="shared" si="128"/>
        <v>-</v>
      </c>
      <c r="M397" s="2" t="str">
        <f t="shared" si="129"/>
        <v>-</v>
      </c>
      <c r="N397" s="2" t="str">
        <f t="shared" si="130"/>
        <v>-</v>
      </c>
      <c r="O397" s="2" t="str">
        <f t="shared" si="131"/>
        <v>-</v>
      </c>
      <c r="P397" s="2" t="str">
        <f t="shared" si="132"/>
        <v>-</v>
      </c>
      <c r="Q397" s="2" t="str">
        <f t="shared" si="133"/>
        <v>-</v>
      </c>
      <c r="R397" s="2" t="str">
        <f t="shared" si="134"/>
        <v>-</v>
      </c>
      <c r="S397" s="2" t="str">
        <f t="shared" si="135"/>
        <v>-</v>
      </c>
      <c r="T397" s="2" t="str">
        <f t="shared" si="136"/>
        <v>-</v>
      </c>
      <c r="U397" s="2" t="str">
        <f t="shared" si="137"/>
        <v>-</v>
      </c>
      <c r="V397" s="2" t="str">
        <f t="shared" si="138"/>
        <v>-</v>
      </c>
      <c r="W397" s="2" t="str">
        <f t="shared" si="139"/>
        <v>-</v>
      </c>
      <c r="X397" s="2" t="str">
        <f t="shared" si="140"/>
        <v>-</v>
      </c>
      <c r="Y397" s="2" t="str">
        <f t="shared" si="141"/>
        <v>-</v>
      </c>
      <c r="Z397" s="2" t="str">
        <f t="shared" si="142"/>
        <v>-</v>
      </c>
      <c r="AA397" s="2" t="str">
        <f t="shared" si="143"/>
        <v>-</v>
      </c>
      <c r="AB397" s="2" t="str">
        <f t="shared" si="144"/>
        <v>-</v>
      </c>
      <c r="AC397" s="2" t="str">
        <f t="shared" si="145"/>
        <v>-</v>
      </c>
    </row>
    <row r="398" spans="1:29" ht="144" customHeight="1" x14ac:dyDescent="0.25">
      <c r="A398" s="2"/>
      <c r="B398" s="2" t="str">
        <f t="shared" si="146"/>
        <v>LOUISE 091-Mustard</v>
      </c>
      <c r="C398" s="2" t="str">
        <f>SUBSTITUTE(TRIM(D398&amp;_xlfn.XLOOKUP(F398,Colors!A:A,Colors!C:C,"ERROR",0))," ","")</f>
        <v>LOUISE091MOUTARDE</v>
      </c>
      <c r="D398" s="2" t="s">
        <v>164</v>
      </c>
      <c r="E398" s="2" t="s">
        <v>111</v>
      </c>
      <c r="F398" s="2" t="s">
        <v>199</v>
      </c>
      <c r="G398" s="14">
        <f>_xlfn.XLOOKUP(D398,Prices!A:A,Prices!C:C,"-")</f>
        <v>13.9</v>
      </c>
      <c r="H398" s="14">
        <f>_xlfn.XLOOKUP(D398,Prices!A:A,Prices!D:D,"-")</f>
        <v>34.9</v>
      </c>
      <c r="I398" s="2" t="s">
        <v>44</v>
      </c>
      <c r="J398" s="2" t="str">
        <f t="shared" si="126"/>
        <v/>
      </c>
      <c r="K398" s="2" t="str">
        <f t="shared" si="127"/>
        <v>-</v>
      </c>
      <c r="L398" s="2" t="str">
        <f t="shared" si="128"/>
        <v>-</v>
      </c>
      <c r="M398" s="2" t="str">
        <f t="shared" si="129"/>
        <v>-</v>
      </c>
      <c r="N398" s="2" t="str">
        <f t="shared" si="130"/>
        <v>-</v>
      </c>
      <c r="O398" s="2" t="str">
        <f t="shared" si="131"/>
        <v>-</v>
      </c>
      <c r="P398" s="2" t="str">
        <f t="shared" si="132"/>
        <v>-</v>
      </c>
      <c r="Q398" s="2" t="str">
        <f t="shared" si="133"/>
        <v>-</v>
      </c>
      <c r="R398" s="2" t="str">
        <f t="shared" si="134"/>
        <v>-</v>
      </c>
      <c r="S398" s="2" t="str">
        <f t="shared" si="135"/>
        <v>-</v>
      </c>
      <c r="T398" s="2" t="str">
        <f t="shared" si="136"/>
        <v>-</v>
      </c>
      <c r="U398" s="2" t="str">
        <f t="shared" si="137"/>
        <v>-</v>
      </c>
      <c r="V398" s="2" t="str">
        <f t="shared" si="138"/>
        <v>-</v>
      </c>
      <c r="W398" s="2" t="str">
        <f t="shared" si="139"/>
        <v>-</v>
      </c>
      <c r="X398" s="2" t="str">
        <f t="shared" si="140"/>
        <v>-</v>
      </c>
      <c r="Y398" s="2" t="str">
        <f t="shared" si="141"/>
        <v>-</v>
      </c>
      <c r="Z398" s="2" t="str">
        <f t="shared" si="142"/>
        <v>-</v>
      </c>
      <c r="AA398" s="2" t="str">
        <f t="shared" si="143"/>
        <v>-</v>
      </c>
      <c r="AB398" s="2" t="str">
        <f t="shared" si="144"/>
        <v>-</v>
      </c>
      <c r="AC398" s="2" t="str">
        <f t="shared" si="145"/>
        <v>-</v>
      </c>
    </row>
    <row r="399" spans="1:29" ht="144" customHeight="1" x14ac:dyDescent="0.25">
      <c r="A399" s="2"/>
      <c r="B399" s="2" t="str">
        <f t="shared" si="146"/>
        <v>LOUISE 041-Green</v>
      </c>
      <c r="C399" s="2" t="str">
        <f>SUBSTITUTE(TRIM(D399&amp;_xlfn.XLOOKUP(F399,Colors!A:A,Colors!C:C,"ERROR",0))," ","")</f>
        <v>LOUISE041VERT</v>
      </c>
      <c r="D399" s="2" t="s">
        <v>165</v>
      </c>
      <c r="E399" s="2" t="s">
        <v>111</v>
      </c>
      <c r="F399" s="2" t="s">
        <v>215</v>
      </c>
      <c r="G399" s="14">
        <f>_xlfn.XLOOKUP(D399,Prices!A:A,Prices!C:C,"-")</f>
        <v>12.9</v>
      </c>
      <c r="H399" s="14">
        <f>_xlfn.XLOOKUP(D399,Prices!A:A,Prices!D:D,"-")</f>
        <v>32.9</v>
      </c>
      <c r="I399" s="2" t="s">
        <v>44</v>
      </c>
      <c r="J399" s="2" t="str">
        <f t="shared" si="126"/>
        <v/>
      </c>
      <c r="K399" s="2" t="str">
        <f t="shared" si="127"/>
        <v>-</v>
      </c>
      <c r="L399" s="2" t="str">
        <f t="shared" si="128"/>
        <v>-</v>
      </c>
      <c r="M399" s="2" t="str">
        <f t="shared" si="129"/>
        <v>-</v>
      </c>
      <c r="N399" s="2" t="str">
        <f t="shared" si="130"/>
        <v>-</v>
      </c>
      <c r="O399" s="2" t="str">
        <f t="shared" si="131"/>
        <v>-</v>
      </c>
      <c r="P399" s="2" t="str">
        <f t="shared" si="132"/>
        <v>-</v>
      </c>
      <c r="Q399" s="2" t="str">
        <f t="shared" si="133"/>
        <v>-</v>
      </c>
      <c r="R399" s="2" t="str">
        <f t="shared" si="134"/>
        <v>-</v>
      </c>
      <c r="S399" s="2" t="str">
        <f t="shared" si="135"/>
        <v>-</v>
      </c>
      <c r="T399" s="2" t="str">
        <f t="shared" si="136"/>
        <v>-</v>
      </c>
      <c r="U399" s="2" t="str">
        <f t="shared" si="137"/>
        <v>-</v>
      </c>
      <c r="V399" s="2" t="str">
        <f t="shared" si="138"/>
        <v>-</v>
      </c>
      <c r="W399" s="2" t="str">
        <f t="shared" si="139"/>
        <v>-</v>
      </c>
      <c r="X399" s="2" t="str">
        <f t="shared" si="140"/>
        <v>-</v>
      </c>
      <c r="Y399" s="2" t="str">
        <f t="shared" si="141"/>
        <v>-</v>
      </c>
      <c r="Z399" s="2" t="str">
        <f t="shared" si="142"/>
        <v>-</v>
      </c>
      <c r="AA399" s="2" t="str">
        <f t="shared" si="143"/>
        <v>-</v>
      </c>
      <c r="AB399" s="2" t="str">
        <f t="shared" si="144"/>
        <v>-</v>
      </c>
      <c r="AC399" s="2" t="str">
        <f t="shared" si="145"/>
        <v>-</v>
      </c>
    </row>
    <row r="400" spans="1:29" ht="144" customHeight="1" x14ac:dyDescent="0.25">
      <c r="A400" s="2"/>
      <c r="B400" s="2" t="str">
        <f t="shared" si="146"/>
        <v>LOUISE 041-Putty</v>
      </c>
      <c r="C400" s="2" t="str">
        <f>SUBSTITUTE(TRIM(D400&amp;_xlfn.XLOOKUP(F400,Colors!A:A,Colors!C:C,"ERROR",0))," ","")</f>
        <v>LOUISE041MASTIC</v>
      </c>
      <c r="D400" s="2" t="s">
        <v>165</v>
      </c>
      <c r="E400" s="2" t="s">
        <v>111</v>
      </c>
      <c r="F400" s="2" t="s">
        <v>211</v>
      </c>
      <c r="G400" s="14">
        <f>_xlfn.XLOOKUP(D400,Prices!A:A,Prices!C:C,"-")</f>
        <v>12.9</v>
      </c>
      <c r="H400" s="14">
        <f>_xlfn.XLOOKUP(D400,Prices!A:A,Prices!D:D,"-")</f>
        <v>32.9</v>
      </c>
      <c r="I400" s="2" t="s">
        <v>44</v>
      </c>
      <c r="J400" s="2" t="str">
        <f t="shared" si="126"/>
        <v/>
      </c>
      <c r="K400" s="2" t="str">
        <f t="shared" si="127"/>
        <v>-</v>
      </c>
      <c r="L400" s="2" t="str">
        <f t="shared" si="128"/>
        <v>-</v>
      </c>
      <c r="M400" s="2" t="str">
        <f t="shared" si="129"/>
        <v>-</v>
      </c>
      <c r="N400" s="2" t="str">
        <f t="shared" si="130"/>
        <v>-</v>
      </c>
      <c r="O400" s="2" t="str">
        <f t="shared" si="131"/>
        <v>-</v>
      </c>
      <c r="P400" s="2" t="str">
        <f t="shared" si="132"/>
        <v>-</v>
      </c>
      <c r="Q400" s="2" t="str">
        <f t="shared" si="133"/>
        <v>-</v>
      </c>
      <c r="R400" s="2" t="str">
        <f t="shared" si="134"/>
        <v>-</v>
      </c>
      <c r="S400" s="2" t="str">
        <f t="shared" si="135"/>
        <v>-</v>
      </c>
      <c r="T400" s="2" t="str">
        <f t="shared" si="136"/>
        <v>-</v>
      </c>
      <c r="U400" s="2" t="str">
        <f t="shared" si="137"/>
        <v>-</v>
      </c>
      <c r="V400" s="2" t="str">
        <f t="shared" si="138"/>
        <v>-</v>
      </c>
      <c r="W400" s="2" t="str">
        <f t="shared" si="139"/>
        <v>-</v>
      </c>
      <c r="X400" s="2" t="str">
        <f t="shared" si="140"/>
        <v>-</v>
      </c>
      <c r="Y400" s="2" t="str">
        <f t="shared" si="141"/>
        <v>-</v>
      </c>
      <c r="Z400" s="2" t="str">
        <f t="shared" si="142"/>
        <v>-</v>
      </c>
      <c r="AA400" s="2" t="str">
        <f t="shared" si="143"/>
        <v>-</v>
      </c>
      <c r="AB400" s="2" t="str">
        <f t="shared" si="144"/>
        <v>-</v>
      </c>
      <c r="AC400" s="2" t="str">
        <f t="shared" si="145"/>
        <v>-</v>
      </c>
    </row>
    <row r="401" spans="1:29" ht="144" customHeight="1" x14ac:dyDescent="0.25">
      <c r="A401" s="2"/>
      <c r="B401" s="2" t="str">
        <f t="shared" si="146"/>
        <v>LOUISE 041-Grey</v>
      </c>
      <c r="C401" s="2" t="str">
        <f>SUBSTITUTE(TRIM(D401&amp;_xlfn.XLOOKUP(F401,Colors!A:A,Colors!C:C,"ERROR",0))," ","")</f>
        <v>LOUISE041GRIS</v>
      </c>
      <c r="D401" s="2" t="s">
        <v>165</v>
      </c>
      <c r="E401" s="2" t="s">
        <v>111</v>
      </c>
      <c r="F401" s="2" t="s">
        <v>53</v>
      </c>
      <c r="G401" s="14">
        <f>_xlfn.XLOOKUP(D401,Prices!A:A,Prices!C:C,"-")</f>
        <v>12.9</v>
      </c>
      <c r="H401" s="14">
        <f>_xlfn.XLOOKUP(D401,Prices!A:A,Prices!D:D,"-")</f>
        <v>32.9</v>
      </c>
      <c r="I401" s="2" t="s">
        <v>44</v>
      </c>
      <c r="J401" s="2" t="str">
        <f t="shared" si="126"/>
        <v/>
      </c>
      <c r="K401" s="2" t="str">
        <f t="shared" si="127"/>
        <v>-</v>
      </c>
      <c r="L401" s="2" t="str">
        <f t="shared" si="128"/>
        <v>-</v>
      </c>
      <c r="M401" s="2" t="str">
        <f t="shared" si="129"/>
        <v>-</v>
      </c>
      <c r="N401" s="2" t="str">
        <f t="shared" si="130"/>
        <v>-</v>
      </c>
      <c r="O401" s="2" t="str">
        <f t="shared" si="131"/>
        <v>-</v>
      </c>
      <c r="P401" s="2" t="str">
        <f t="shared" si="132"/>
        <v>-</v>
      </c>
      <c r="Q401" s="2" t="str">
        <f t="shared" si="133"/>
        <v>-</v>
      </c>
      <c r="R401" s="2" t="str">
        <f t="shared" si="134"/>
        <v>-</v>
      </c>
      <c r="S401" s="2" t="str">
        <f t="shared" si="135"/>
        <v>-</v>
      </c>
      <c r="T401" s="2" t="str">
        <f t="shared" si="136"/>
        <v>-</v>
      </c>
      <c r="U401" s="2" t="str">
        <f t="shared" si="137"/>
        <v>-</v>
      </c>
      <c r="V401" s="2" t="str">
        <f t="shared" si="138"/>
        <v>-</v>
      </c>
      <c r="W401" s="2" t="str">
        <f t="shared" si="139"/>
        <v>-</v>
      </c>
      <c r="X401" s="2" t="str">
        <f t="shared" si="140"/>
        <v>-</v>
      </c>
      <c r="Y401" s="2" t="str">
        <f t="shared" si="141"/>
        <v>-</v>
      </c>
      <c r="Z401" s="2" t="str">
        <f t="shared" si="142"/>
        <v>-</v>
      </c>
      <c r="AA401" s="2" t="str">
        <f t="shared" si="143"/>
        <v>-</v>
      </c>
      <c r="AB401" s="2" t="str">
        <f t="shared" si="144"/>
        <v>-</v>
      </c>
      <c r="AC401" s="2" t="str">
        <f t="shared" si="145"/>
        <v>-</v>
      </c>
    </row>
    <row r="402" spans="1:29" ht="144" customHeight="1" x14ac:dyDescent="0.25">
      <c r="A402" s="2"/>
      <c r="B402" s="2" t="str">
        <f t="shared" si="146"/>
        <v>LOUISE 041-Offwhite</v>
      </c>
      <c r="C402" s="2" t="str">
        <f>SUBSTITUTE(TRIM(D402&amp;_xlfn.XLOOKUP(F402,Colors!A:A,Colors!C:C,"ERROR",0))," ","")</f>
        <v>LOUISE041ECRU</v>
      </c>
      <c r="D402" s="2" t="s">
        <v>165</v>
      </c>
      <c r="E402" s="2" t="s">
        <v>111</v>
      </c>
      <c r="F402" s="2" t="s">
        <v>204</v>
      </c>
      <c r="G402" s="14">
        <f>_xlfn.XLOOKUP(D402,Prices!A:A,Prices!C:C,"-")</f>
        <v>12.9</v>
      </c>
      <c r="H402" s="14">
        <f>_xlfn.XLOOKUP(D402,Prices!A:A,Prices!D:D,"-")</f>
        <v>32.9</v>
      </c>
      <c r="I402" s="2" t="s">
        <v>44</v>
      </c>
      <c r="J402" s="2" t="str">
        <f t="shared" si="126"/>
        <v/>
      </c>
      <c r="K402" s="2" t="str">
        <f t="shared" si="127"/>
        <v>-</v>
      </c>
      <c r="L402" s="2" t="str">
        <f t="shared" si="128"/>
        <v>-</v>
      </c>
      <c r="M402" s="2" t="str">
        <f t="shared" si="129"/>
        <v>-</v>
      </c>
      <c r="N402" s="2" t="str">
        <f t="shared" si="130"/>
        <v>-</v>
      </c>
      <c r="O402" s="2" t="str">
        <f t="shared" si="131"/>
        <v>-</v>
      </c>
      <c r="P402" s="2" t="str">
        <f t="shared" si="132"/>
        <v>-</v>
      </c>
      <c r="Q402" s="2" t="str">
        <f t="shared" si="133"/>
        <v>-</v>
      </c>
      <c r="R402" s="2" t="str">
        <f t="shared" si="134"/>
        <v>-</v>
      </c>
      <c r="S402" s="2" t="str">
        <f t="shared" si="135"/>
        <v>-</v>
      </c>
      <c r="T402" s="2" t="str">
        <f t="shared" si="136"/>
        <v>-</v>
      </c>
      <c r="U402" s="2" t="str">
        <f t="shared" si="137"/>
        <v>-</v>
      </c>
      <c r="V402" s="2" t="str">
        <f t="shared" si="138"/>
        <v>-</v>
      </c>
      <c r="W402" s="2" t="str">
        <f t="shared" si="139"/>
        <v>-</v>
      </c>
      <c r="X402" s="2" t="str">
        <f t="shared" si="140"/>
        <v>-</v>
      </c>
      <c r="Y402" s="2" t="str">
        <f t="shared" si="141"/>
        <v>-</v>
      </c>
      <c r="Z402" s="2" t="str">
        <f t="shared" si="142"/>
        <v>-</v>
      </c>
      <c r="AA402" s="2" t="str">
        <f t="shared" si="143"/>
        <v>-</v>
      </c>
      <c r="AB402" s="2" t="str">
        <f t="shared" si="144"/>
        <v>-</v>
      </c>
      <c r="AC402" s="2" t="str">
        <f t="shared" si="145"/>
        <v>-</v>
      </c>
    </row>
    <row r="403" spans="1:29" ht="144" customHeight="1" x14ac:dyDescent="0.25">
      <c r="A403" s="2"/>
      <c r="B403" s="2" t="str">
        <f t="shared" si="146"/>
        <v>LOUISE 041-Purple</v>
      </c>
      <c r="C403" s="2" t="str">
        <f>SUBSTITUTE(TRIM(D403&amp;_xlfn.XLOOKUP(F403,Colors!A:A,Colors!C:C,"ERROR",0))," ","")</f>
        <v>LOUISE041MAUVE</v>
      </c>
      <c r="D403" s="2" t="s">
        <v>165</v>
      </c>
      <c r="E403" s="2" t="s">
        <v>111</v>
      </c>
      <c r="F403" s="2" t="s">
        <v>212</v>
      </c>
      <c r="G403" s="14">
        <f>_xlfn.XLOOKUP(D403,Prices!A:A,Prices!C:C,"-")</f>
        <v>12.9</v>
      </c>
      <c r="H403" s="14">
        <f>_xlfn.XLOOKUP(D403,Prices!A:A,Prices!D:D,"-")</f>
        <v>32.9</v>
      </c>
      <c r="I403" s="2" t="s">
        <v>44</v>
      </c>
      <c r="J403" s="2" t="str">
        <f t="shared" si="126"/>
        <v/>
      </c>
      <c r="K403" s="2" t="str">
        <f t="shared" si="127"/>
        <v>-</v>
      </c>
      <c r="L403" s="2" t="str">
        <f t="shared" si="128"/>
        <v>-</v>
      </c>
      <c r="M403" s="2" t="str">
        <f t="shared" si="129"/>
        <v>-</v>
      </c>
      <c r="N403" s="2" t="str">
        <f t="shared" si="130"/>
        <v>-</v>
      </c>
      <c r="O403" s="2" t="str">
        <f t="shared" si="131"/>
        <v>-</v>
      </c>
      <c r="P403" s="2" t="str">
        <f t="shared" si="132"/>
        <v>-</v>
      </c>
      <c r="Q403" s="2" t="str">
        <f t="shared" si="133"/>
        <v>-</v>
      </c>
      <c r="R403" s="2" t="str">
        <f t="shared" si="134"/>
        <v>-</v>
      </c>
      <c r="S403" s="2" t="str">
        <f t="shared" si="135"/>
        <v>-</v>
      </c>
      <c r="T403" s="2" t="str">
        <f t="shared" si="136"/>
        <v>-</v>
      </c>
      <c r="U403" s="2" t="str">
        <f t="shared" si="137"/>
        <v>-</v>
      </c>
      <c r="V403" s="2" t="str">
        <f t="shared" si="138"/>
        <v>-</v>
      </c>
      <c r="W403" s="2" t="str">
        <f t="shared" si="139"/>
        <v>-</v>
      </c>
      <c r="X403" s="2" t="str">
        <f t="shared" si="140"/>
        <v>-</v>
      </c>
      <c r="Y403" s="2" t="str">
        <f t="shared" si="141"/>
        <v>-</v>
      </c>
      <c r="Z403" s="2" t="str">
        <f t="shared" si="142"/>
        <v>-</v>
      </c>
      <c r="AA403" s="2" t="str">
        <f t="shared" si="143"/>
        <v>-</v>
      </c>
      <c r="AB403" s="2" t="str">
        <f t="shared" si="144"/>
        <v>-</v>
      </c>
      <c r="AC403" s="2" t="str">
        <f t="shared" si="145"/>
        <v>-</v>
      </c>
    </row>
    <row r="404" spans="1:29" ht="144" customHeight="1" x14ac:dyDescent="0.25">
      <c r="A404" s="2"/>
      <c r="B404" s="2" t="str">
        <f t="shared" si="146"/>
        <v>LOUISE 041-Black</v>
      </c>
      <c r="C404" s="2" t="str">
        <f>SUBSTITUTE(TRIM(D404&amp;_xlfn.XLOOKUP(F404,Colors!A:A,Colors!C:C,"ERROR",0))," ","")</f>
        <v>LOUISE041NOIR</v>
      </c>
      <c r="D404" s="2" t="s">
        <v>165</v>
      </c>
      <c r="E404" s="2" t="s">
        <v>111</v>
      </c>
      <c r="F404" s="2" t="s">
        <v>105</v>
      </c>
      <c r="G404" s="14">
        <f>_xlfn.XLOOKUP(D404,Prices!A:A,Prices!C:C,"-")</f>
        <v>12.9</v>
      </c>
      <c r="H404" s="14">
        <f>_xlfn.XLOOKUP(D404,Prices!A:A,Prices!D:D,"-")</f>
        <v>32.9</v>
      </c>
      <c r="I404" s="2" t="s">
        <v>44</v>
      </c>
      <c r="J404" s="2" t="str">
        <f t="shared" si="126"/>
        <v/>
      </c>
      <c r="K404" s="2" t="str">
        <f t="shared" si="127"/>
        <v>-</v>
      </c>
      <c r="L404" s="2" t="str">
        <f t="shared" si="128"/>
        <v>-</v>
      </c>
      <c r="M404" s="2" t="str">
        <f t="shared" si="129"/>
        <v>-</v>
      </c>
      <c r="N404" s="2" t="str">
        <f t="shared" si="130"/>
        <v>-</v>
      </c>
      <c r="O404" s="2" t="str">
        <f t="shared" si="131"/>
        <v>-</v>
      </c>
      <c r="P404" s="2" t="str">
        <f t="shared" si="132"/>
        <v>-</v>
      </c>
      <c r="Q404" s="2" t="str">
        <f t="shared" si="133"/>
        <v>-</v>
      </c>
      <c r="R404" s="2" t="str">
        <f t="shared" si="134"/>
        <v>-</v>
      </c>
      <c r="S404" s="2" t="str">
        <f t="shared" si="135"/>
        <v>-</v>
      </c>
      <c r="T404" s="2" t="str">
        <f t="shared" si="136"/>
        <v>-</v>
      </c>
      <c r="U404" s="2" t="str">
        <f t="shared" si="137"/>
        <v>-</v>
      </c>
      <c r="V404" s="2" t="str">
        <f t="shared" si="138"/>
        <v>-</v>
      </c>
      <c r="W404" s="2" t="str">
        <f t="shared" si="139"/>
        <v>-</v>
      </c>
      <c r="X404" s="2" t="str">
        <f t="shared" si="140"/>
        <v>-</v>
      </c>
      <c r="Y404" s="2" t="str">
        <f t="shared" si="141"/>
        <v>-</v>
      </c>
      <c r="Z404" s="2" t="str">
        <f t="shared" si="142"/>
        <v>-</v>
      </c>
      <c r="AA404" s="2" t="str">
        <f t="shared" si="143"/>
        <v>-</v>
      </c>
      <c r="AB404" s="2" t="str">
        <f t="shared" si="144"/>
        <v>-</v>
      </c>
      <c r="AC404" s="2" t="str">
        <f t="shared" si="145"/>
        <v>-</v>
      </c>
    </row>
    <row r="405" spans="1:29" ht="144" customHeight="1" x14ac:dyDescent="0.25">
      <c r="A405" s="2"/>
      <c r="B405" s="2" t="str">
        <f t="shared" si="146"/>
        <v>LOUISE 132-Blue</v>
      </c>
      <c r="C405" s="2" t="str">
        <f>SUBSTITUTE(TRIM(D405&amp;_xlfn.XLOOKUP(F405,Colors!A:A,Colors!C:C,"ERROR",0))," ","")</f>
        <v>LOUISE132BLEU</v>
      </c>
      <c r="D405" s="2" t="s">
        <v>166</v>
      </c>
      <c r="E405" s="2" t="s">
        <v>167</v>
      </c>
      <c r="F405" s="2" t="s">
        <v>209</v>
      </c>
      <c r="G405" s="14">
        <f>_xlfn.XLOOKUP(D405,Prices!A:A,Prices!C:C,"-")</f>
        <v>14.9</v>
      </c>
      <c r="H405" s="14">
        <f>_xlfn.XLOOKUP(D405,Prices!A:A,Prices!D:D,"-")</f>
        <v>37.9</v>
      </c>
      <c r="I405" s="2" t="s">
        <v>44</v>
      </c>
      <c r="J405" s="2" t="str">
        <f t="shared" si="126"/>
        <v/>
      </c>
      <c r="K405" s="2" t="str">
        <f t="shared" si="127"/>
        <v>-</v>
      </c>
      <c r="L405" s="2" t="str">
        <f t="shared" si="128"/>
        <v>-</v>
      </c>
      <c r="M405" s="2" t="str">
        <f t="shared" si="129"/>
        <v>-</v>
      </c>
      <c r="N405" s="2" t="str">
        <f t="shared" si="130"/>
        <v>-</v>
      </c>
      <c r="O405" s="2" t="str">
        <f t="shared" si="131"/>
        <v>-</v>
      </c>
      <c r="P405" s="2" t="str">
        <f t="shared" si="132"/>
        <v>-</v>
      </c>
      <c r="Q405" s="2" t="str">
        <f t="shared" si="133"/>
        <v>-</v>
      </c>
      <c r="R405" s="2" t="str">
        <f t="shared" si="134"/>
        <v>-</v>
      </c>
      <c r="S405" s="2" t="str">
        <f t="shared" si="135"/>
        <v>-</v>
      </c>
      <c r="T405" s="2" t="str">
        <f t="shared" si="136"/>
        <v>-</v>
      </c>
      <c r="U405" s="2" t="str">
        <f t="shared" si="137"/>
        <v>-</v>
      </c>
      <c r="V405" s="2" t="str">
        <f t="shared" si="138"/>
        <v>-</v>
      </c>
      <c r="W405" s="2" t="str">
        <f t="shared" si="139"/>
        <v>-</v>
      </c>
      <c r="X405" s="2" t="str">
        <f t="shared" si="140"/>
        <v>-</v>
      </c>
      <c r="Y405" s="2" t="str">
        <f t="shared" si="141"/>
        <v>-</v>
      </c>
      <c r="Z405" s="2" t="str">
        <f t="shared" si="142"/>
        <v>-</v>
      </c>
      <c r="AA405" s="2" t="str">
        <f t="shared" si="143"/>
        <v>-</v>
      </c>
      <c r="AB405" s="2" t="str">
        <f t="shared" si="144"/>
        <v>-</v>
      </c>
      <c r="AC405" s="2" t="str">
        <f t="shared" si="145"/>
        <v>-</v>
      </c>
    </row>
    <row r="406" spans="1:29" ht="144" customHeight="1" x14ac:dyDescent="0.25">
      <c r="A406" s="2"/>
      <c r="B406" s="2" t="str">
        <f t="shared" si="146"/>
        <v>LOUISE 132-Offwhite</v>
      </c>
      <c r="C406" s="2" t="str">
        <f>SUBSTITUTE(TRIM(D406&amp;_xlfn.XLOOKUP(F406,Colors!A:A,Colors!C:C,"ERROR",0))," ","")</f>
        <v>LOUISE132ECRU</v>
      </c>
      <c r="D406" s="2" t="s">
        <v>166</v>
      </c>
      <c r="E406" s="2" t="s">
        <v>167</v>
      </c>
      <c r="F406" s="2" t="s">
        <v>204</v>
      </c>
      <c r="G406" s="14">
        <f>_xlfn.XLOOKUP(D406,Prices!A:A,Prices!C:C,"-")</f>
        <v>14.9</v>
      </c>
      <c r="H406" s="14">
        <f>_xlfn.XLOOKUP(D406,Prices!A:A,Prices!D:D,"-")</f>
        <v>37.9</v>
      </c>
      <c r="I406" s="2" t="s">
        <v>44</v>
      </c>
      <c r="J406" s="2" t="str">
        <f t="shared" si="126"/>
        <v/>
      </c>
      <c r="K406" s="2" t="str">
        <f t="shared" si="127"/>
        <v>-</v>
      </c>
      <c r="L406" s="2" t="str">
        <f t="shared" si="128"/>
        <v>-</v>
      </c>
      <c r="M406" s="2" t="str">
        <f t="shared" si="129"/>
        <v>-</v>
      </c>
      <c r="N406" s="2" t="str">
        <f t="shared" si="130"/>
        <v>-</v>
      </c>
      <c r="O406" s="2" t="str">
        <f t="shared" si="131"/>
        <v>-</v>
      </c>
      <c r="P406" s="2" t="str">
        <f t="shared" si="132"/>
        <v>-</v>
      </c>
      <c r="Q406" s="2" t="str">
        <f t="shared" si="133"/>
        <v>-</v>
      </c>
      <c r="R406" s="2" t="str">
        <f t="shared" si="134"/>
        <v>-</v>
      </c>
      <c r="S406" s="2" t="str">
        <f t="shared" si="135"/>
        <v>-</v>
      </c>
      <c r="T406" s="2" t="str">
        <f t="shared" si="136"/>
        <v>-</v>
      </c>
      <c r="U406" s="2" t="str">
        <f t="shared" si="137"/>
        <v>-</v>
      </c>
      <c r="V406" s="2" t="str">
        <f t="shared" si="138"/>
        <v>-</v>
      </c>
      <c r="W406" s="2" t="str">
        <f t="shared" si="139"/>
        <v>-</v>
      </c>
      <c r="X406" s="2" t="str">
        <f t="shared" si="140"/>
        <v>-</v>
      </c>
      <c r="Y406" s="2" t="str">
        <f t="shared" si="141"/>
        <v>-</v>
      </c>
      <c r="Z406" s="2" t="str">
        <f t="shared" si="142"/>
        <v>-</v>
      </c>
      <c r="AA406" s="2" t="str">
        <f t="shared" si="143"/>
        <v>-</v>
      </c>
      <c r="AB406" s="2" t="str">
        <f t="shared" si="144"/>
        <v>-</v>
      </c>
      <c r="AC406" s="2" t="str">
        <f t="shared" si="145"/>
        <v>-</v>
      </c>
    </row>
    <row r="407" spans="1:29" ht="144" customHeight="1" x14ac:dyDescent="0.25">
      <c r="A407" s="2"/>
      <c r="B407" s="2" t="str">
        <f t="shared" si="146"/>
        <v>MAGGY 8633-Black</v>
      </c>
      <c r="C407" s="2" t="str">
        <f>SUBSTITUTE(TRIM(D407&amp;_xlfn.XLOOKUP(F407,Colors!A:A,Colors!C:C,"ERROR",0))," ","")</f>
        <v>MAGGY8633NOIR</v>
      </c>
      <c r="D407" s="2" t="s">
        <v>168</v>
      </c>
      <c r="E407" s="2" t="s">
        <v>111</v>
      </c>
      <c r="F407" s="2" t="s">
        <v>105</v>
      </c>
      <c r="G407" s="14">
        <f>_xlfn.XLOOKUP(D407,Prices!A:A,Prices!C:C,"-")</f>
        <v>9.9</v>
      </c>
      <c r="H407" s="14">
        <f>_xlfn.XLOOKUP(D407,Prices!A:A,Prices!D:D,"-")</f>
        <v>24.9</v>
      </c>
      <c r="I407" s="2" t="s">
        <v>44</v>
      </c>
      <c r="J407" s="2" t="str">
        <f t="shared" si="126"/>
        <v/>
      </c>
      <c r="K407" s="2" t="str">
        <f t="shared" si="127"/>
        <v>-</v>
      </c>
      <c r="L407" s="2" t="str">
        <f t="shared" si="128"/>
        <v>-</v>
      </c>
      <c r="M407" s="2" t="str">
        <f t="shared" si="129"/>
        <v>-</v>
      </c>
      <c r="N407" s="2" t="str">
        <f t="shared" si="130"/>
        <v>-</v>
      </c>
      <c r="O407" s="2" t="str">
        <f t="shared" si="131"/>
        <v>-</v>
      </c>
      <c r="P407" s="2" t="str">
        <f t="shared" si="132"/>
        <v>-</v>
      </c>
      <c r="Q407" s="2" t="str">
        <f t="shared" si="133"/>
        <v>-</v>
      </c>
      <c r="R407" s="2" t="str">
        <f t="shared" si="134"/>
        <v>-</v>
      </c>
      <c r="S407" s="2" t="str">
        <f t="shared" si="135"/>
        <v>-</v>
      </c>
      <c r="T407" s="2" t="str">
        <f t="shared" si="136"/>
        <v>-</v>
      </c>
      <c r="U407" s="2" t="str">
        <f t="shared" si="137"/>
        <v>-</v>
      </c>
      <c r="V407" s="2" t="str">
        <f t="shared" si="138"/>
        <v>-</v>
      </c>
      <c r="W407" s="2" t="str">
        <f t="shared" si="139"/>
        <v>-</v>
      </c>
      <c r="X407" s="2" t="str">
        <f t="shared" si="140"/>
        <v>-</v>
      </c>
      <c r="Y407" s="2" t="str">
        <f t="shared" si="141"/>
        <v>-</v>
      </c>
      <c r="Z407" s="2" t="str">
        <f t="shared" si="142"/>
        <v>-</v>
      </c>
      <c r="AA407" s="2" t="str">
        <f t="shared" si="143"/>
        <v>-</v>
      </c>
      <c r="AB407" s="2" t="str">
        <f t="shared" si="144"/>
        <v>-</v>
      </c>
      <c r="AC407" s="2" t="str">
        <f t="shared" si="145"/>
        <v>-</v>
      </c>
    </row>
    <row r="408" spans="1:29" ht="144" customHeight="1" x14ac:dyDescent="0.25">
      <c r="A408" s="2"/>
      <c r="B408" s="2" t="str">
        <f t="shared" si="146"/>
        <v>MAGGY 8633-Beige</v>
      </c>
      <c r="C408" s="2" t="str">
        <f>SUBSTITUTE(TRIM(D408&amp;_xlfn.XLOOKUP(F408,Colors!A:A,Colors!C:C,"ERROR",0))," ","")</f>
        <v>MAGGY8633BEIGE</v>
      </c>
      <c r="D408" s="2" t="s">
        <v>168</v>
      </c>
      <c r="E408" s="2" t="s">
        <v>111</v>
      </c>
      <c r="F408" s="2" t="s">
        <v>202</v>
      </c>
      <c r="G408" s="14">
        <f>_xlfn.XLOOKUP(D408,Prices!A:A,Prices!C:C,"-")</f>
        <v>9.9</v>
      </c>
      <c r="H408" s="14">
        <f>_xlfn.XLOOKUP(D408,Prices!A:A,Prices!D:D,"-")</f>
        <v>24.9</v>
      </c>
      <c r="I408" s="2" t="s">
        <v>44</v>
      </c>
      <c r="J408" s="2" t="str">
        <f t="shared" si="126"/>
        <v/>
      </c>
      <c r="K408" s="2" t="str">
        <f t="shared" si="127"/>
        <v>-</v>
      </c>
      <c r="L408" s="2" t="str">
        <f t="shared" si="128"/>
        <v>-</v>
      </c>
      <c r="M408" s="2" t="str">
        <f t="shared" si="129"/>
        <v>-</v>
      </c>
      <c r="N408" s="2" t="str">
        <f t="shared" si="130"/>
        <v>-</v>
      </c>
      <c r="O408" s="2" t="str">
        <f t="shared" si="131"/>
        <v>-</v>
      </c>
      <c r="P408" s="2" t="str">
        <f t="shared" si="132"/>
        <v>-</v>
      </c>
      <c r="Q408" s="2" t="str">
        <f t="shared" si="133"/>
        <v>-</v>
      </c>
      <c r="R408" s="2" t="str">
        <f t="shared" si="134"/>
        <v>-</v>
      </c>
      <c r="S408" s="2" t="str">
        <f t="shared" si="135"/>
        <v>-</v>
      </c>
      <c r="T408" s="2" t="str">
        <f t="shared" si="136"/>
        <v>-</v>
      </c>
      <c r="U408" s="2" t="str">
        <f t="shared" si="137"/>
        <v>-</v>
      </c>
      <c r="V408" s="2" t="str">
        <f t="shared" si="138"/>
        <v>-</v>
      </c>
      <c r="W408" s="2" t="str">
        <f t="shared" si="139"/>
        <v>-</v>
      </c>
      <c r="X408" s="2" t="str">
        <f t="shared" si="140"/>
        <v>-</v>
      </c>
      <c r="Y408" s="2" t="str">
        <f t="shared" si="141"/>
        <v>-</v>
      </c>
      <c r="Z408" s="2" t="str">
        <f t="shared" si="142"/>
        <v>-</v>
      </c>
      <c r="AA408" s="2" t="str">
        <f t="shared" si="143"/>
        <v>-</v>
      </c>
      <c r="AB408" s="2" t="str">
        <f t="shared" si="144"/>
        <v>-</v>
      </c>
      <c r="AC408" s="2" t="str">
        <f t="shared" si="145"/>
        <v>-</v>
      </c>
    </row>
    <row r="409" spans="1:29" ht="144" customHeight="1" x14ac:dyDescent="0.25">
      <c r="A409" s="2"/>
      <c r="B409" s="2" t="str">
        <f t="shared" si="146"/>
        <v>MAGGY 8633-Pink</v>
      </c>
      <c r="C409" s="2" t="str">
        <f>SUBSTITUTE(TRIM(D409&amp;_xlfn.XLOOKUP(F409,Colors!A:A,Colors!C:C,"ERROR",0))," ","")</f>
        <v>MAGGY8633ROSE</v>
      </c>
      <c r="D409" s="2" t="s">
        <v>168</v>
      </c>
      <c r="E409" s="2" t="s">
        <v>111</v>
      </c>
      <c r="F409" s="2" t="s">
        <v>206</v>
      </c>
      <c r="G409" s="14">
        <f>_xlfn.XLOOKUP(D409,Prices!A:A,Prices!C:C,"-")</f>
        <v>9.9</v>
      </c>
      <c r="H409" s="14">
        <f>_xlfn.XLOOKUP(D409,Prices!A:A,Prices!D:D,"-")</f>
        <v>24.9</v>
      </c>
      <c r="I409" s="2" t="s">
        <v>44</v>
      </c>
      <c r="J409" s="2" t="str">
        <f t="shared" si="126"/>
        <v/>
      </c>
      <c r="K409" s="2" t="str">
        <f t="shared" si="127"/>
        <v>-</v>
      </c>
      <c r="L409" s="2" t="str">
        <f t="shared" si="128"/>
        <v>-</v>
      </c>
      <c r="M409" s="2" t="str">
        <f t="shared" si="129"/>
        <v>-</v>
      </c>
      <c r="N409" s="2" t="str">
        <f t="shared" si="130"/>
        <v>-</v>
      </c>
      <c r="O409" s="2" t="str">
        <f t="shared" si="131"/>
        <v>-</v>
      </c>
      <c r="P409" s="2" t="str">
        <f t="shared" si="132"/>
        <v>-</v>
      </c>
      <c r="Q409" s="2" t="str">
        <f t="shared" si="133"/>
        <v>-</v>
      </c>
      <c r="R409" s="2" t="str">
        <f t="shared" si="134"/>
        <v>-</v>
      </c>
      <c r="S409" s="2" t="str">
        <f t="shared" si="135"/>
        <v>-</v>
      </c>
      <c r="T409" s="2" t="str">
        <f t="shared" si="136"/>
        <v>-</v>
      </c>
      <c r="U409" s="2" t="str">
        <f t="shared" si="137"/>
        <v>-</v>
      </c>
      <c r="V409" s="2" t="str">
        <f t="shared" si="138"/>
        <v>-</v>
      </c>
      <c r="W409" s="2" t="str">
        <f t="shared" si="139"/>
        <v>-</v>
      </c>
      <c r="X409" s="2" t="str">
        <f t="shared" si="140"/>
        <v>-</v>
      </c>
      <c r="Y409" s="2" t="str">
        <f t="shared" si="141"/>
        <v>-</v>
      </c>
      <c r="Z409" s="2" t="str">
        <f t="shared" si="142"/>
        <v>-</v>
      </c>
      <c r="AA409" s="2" t="str">
        <f t="shared" si="143"/>
        <v>-</v>
      </c>
      <c r="AB409" s="2" t="str">
        <f t="shared" si="144"/>
        <v>-</v>
      </c>
      <c r="AC409" s="2" t="str">
        <f t="shared" si="145"/>
        <v>-</v>
      </c>
    </row>
    <row r="410" spans="1:29" ht="144.19999999999999" customHeight="1" x14ac:dyDescent="0.25">
      <c r="A410" s="2"/>
      <c r="B410" s="2" t="str">
        <f t="shared" si="146"/>
        <v>MAGGY 8633-Blue</v>
      </c>
      <c r="C410" s="2" t="str">
        <f>SUBSTITUTE(TRIM(D410&amp;_xlfn.XLOOKUP(F410,Colors!A:A,Colors!C:C,"ERROR",0))," ","")</f>
        <v>MAGGY8633BLEU</v>
      </c>
      <c r="D410" s="2" t="s">
        <v>168</v>
      </c>
      <c r="E410" s="2" t="s">
        <v>111</v>
      </c>
      <c r="F410" s="2" t="s">
        <v>209</v>
      </c>
      <c r="G410" s="14">
        <f>_xlfn.XLOOKUP(D410,Prices!A:A,Prices!C:C,"-")</f>
        <v>9.9</v>
      </c>
      <c r="H410" s="14">
        <f>_xlfn.XLOOKUP(D410,Prices!A:A,Prices!D:D,"-")</f>
        <v>24.9</v>
      </c>
      <c r="I410" s="2" t="s">
        <v>44</v>
      </c>
      <c r="J410" s="2" t="str">
        <f t="shared" si="126"/>
        <v/>
      </c>
      <c r="K410" s="2" t="str">
        <f t="shared" si="127"/>
        <v>-</v>
      </c>
      <c r="L410" s="2" t="str">
        <f t="shared" si="128"/>
        <v>-</v>
      </c>
      <c r="M410" s="2" t="str">
        <f t="shared" si="129"/>
        <v>-</v>
      </c>
      <c r="N410" s="2" t="str">
        <f t="shared" si="130"/>
        <v>-</v>
      </c>
      <c r="O410" s="2" t="str">
        <f t="shared" si="131"/>
        <v>-</v>
      </c>
      <c r="P410" s="2" t="str">
        <f t="shared" si="132"/>
        <v>-</v>
      </c>
      <c r="Q410" s="2" t="str">
        <f t="shared" si="133"/>
        <v>-</v>
      </c>
      <c r="R410" s="2" t="str">
        <f t="shared" si="134"/>
        <v>-</v>
      </c>
      <c r="S410" s="2" t="str">
        <f t="shared" si="135"/>
        <v>-</v>
      </c>
      <c r="T410" s="2" t="str">
        <f t="shared" si="136"/>
        <v>-</v>
      </c>
      <c r="U410" s="2" t="str">
        <f t="shared" si="137"/>
        <v>-</v>
      </c>
      <c r="V410" s="2" t="str">
        <f t="shared" si="138"/>
        <v>-</v>
      </c>
      <c r="W410" s="2" t="str">
        <f t="shared" si="139"/>
        <v>-</v>
      </c>
      <c r="X410" s="2" t="str">
        <f t="shared" si="140"/>
        <v>-</v>
      </c>
      <c r="Y410" s="2" t="str">
        <f t="shared" si="141"/>
        <v>-</v>
      </c>
      <c r="Z410" s="2" t="str">
        <f t="shared" si="142"/>
        <v>-</v>
      </c>
      <c r="AA410" s="2" t="str">
        <f t="shared" si="143"/>
        <v>-</v>
      </c>
      <c r="AB410" s="2" t="str">
        <f t="shared" si="144"/>
        <v>-</v>
      </c>
      <c r="AC410" s="2" t="str">
        <f t="shared" si="145"/>
        <v>-</v>
      </c>
    </row>
    <row r="411" spans="1:29" ht="171.4" customHeight="1" x14ac:dyDescent="0.25">
      <c r="A411" s="2"/>
      <c r="B411" s="2" t="str">
        <f t="shared" si="146"/>
        <v>MAGGY 8165 BIS-Beige</v>
      </c>
      <c r="C411" s="2" t="str">
        <f>SUBSTITUTE(TRIM(D411&amp;_xlfn.XLOOKUP(F411,Colors!A:A,Colors!C:C,"ERROR",0))," ","")</f>
        <v>MAGGY8165BISBEIGE</v>
      </c>
      <c r="D411" s="2" t="s">
        <v>169</v>
      </c>
      <c r="E411" s="2" t="s">
        <v>160</v>
      </c>
      <c r="F411" s="2" t="s">
        <v>202</v>
      </c>
      <c r="G411" s="14">
        <f>_xlfn.XLOOKUP(D411,Prices!A:A,Prices!C:C,"-")</f>
        <v>13.9</v>
      </c>
      <c r="H411" s="14">
        <f>_xlfn.XLOOKUP(D411,Prices!A:A,Prices!D:D,"-")</f>
        <v>34.9</v>
      </c>
      <c r="I411" s="2" t="s">
        <v>44</v>
      </c>
      <c r="J411" s="2" t="str">
        <f t="shared" si="126"/>
        <v/>
      </c>
      <c r="K411" s="2" t="str">
        <f t="shared" si="127"/>
        <v>-</v>
      </c>
      <c r="L411" s="2" t="str">
        <f t="shared" si="128"/>
        <v>-</v>
      </c>
      <c r="M411" s="2" t="str">
        <f t="shared" si="129"/>
        <v>-</v>
      </c>
      <c r="N411" s="2" t="str">
        <f t="shared" si="130"/>
        <v>-</v>
      </c>
      <c r="O411" s="2" t="str">
        <f t="shared" si="131"/>
        <v>-</v>
      </c>
      <c r="P411" s="2" t="str">
        <f t="shared" si="132"/>
        <v>-</v>
      </c>
      <c r="Q411" s="2" t="str">
        <f t="shared" si="133"/>
        <v>-</v>
      </c>
      <c r="R411" s="2" t="str">
        <f t="shared" si="134"/>
        <v>-</v>
      </c>
      <c r="S411" s="2" t="str">
        <f t="shared" si="135"/>
        <v>-</v>
      </c>
      <c r="T411" s="2" t="str">
        <f t="shared" si="136"/>
        <v>-</v>
      </c>
      <c r="U411" s="2" t="str">
        <f t="shared" si="137"/>
        <v>-</v>
      </c>
      <c r="V411" s="2" t="str">
        <f t="shared" si="138"/>
        <v>-</v>
      </c>
      <c r="W411" s="2" t="str">
        <f t="shared" si="139"/>
        <v>-</v>
      </c>
      <c r="X411" s="2" t="str">
        <f t="shared" si="140"/>
        <v>-</v>
      </c>
      <c r="Y411" s="2" t="str">
        <f t="shared" si="141"/>
        <v>-</v>
      </c>
      <c r="Z411" s="2" t="str">
        <f t="shared" si="142"/>
        <v>-</v>
      </c>
      <c r="AA411" s="2" t="str">
        <f t="shared" si="143"/>
        <v>-</v>
      </c>
      <c r="AB411" s="2" t="str">
        <f t="shared" si="144"/>
        <v>-</v>
      </c>
      <c r="AC411" s="2" t="str">
        <f t="shared" si="145"/>
        <v>-</v>
      </c>
    </row>
    <row r="412" spans="1:29" ht="144" customHeight="1" x14ac:dyDescent="0.25">
      <c r="A412" s="2"/>
      <c r="B412" s="2" t="str">
        <f t="shared" si="146"/>
        <v>MAGGY 8165 BIS-Taupe</v>
      </c>
      <c r="C412" s="2" t="str">
        <f>SUBSTITUTE(TRIM(D412&amp;_xlfn.XLOOKUP(F412,Colors!A:A,Colors!C:C,"ERROR",0))," ","")</f>
        <v>MAGGY8165BISTAUPE</v>
      </c>
      <c r="D412" s="2" t="s">
        <v>169</v>
      </c>
      <c r="E412" s="2" t="s">
        <v>160</v>
      </c>
      <c r="F412" s="2" t="s">
        <v>203</v>
      </c>
      <c r="G412" s="14">
        <f>_xlfn.XLOOKUP(D412,Prices!A:A,Prices!C:C,"-")</f>
        <v>13.9</v>
      </c>
      <c r="H412" s="14">
        <f>_xlfn.XLOOKUP(D412,Prices!A:A,Prices!D:D,"-")</f>
        <v>34.9</v>
      </c>
      <c r="I412" s="2" t="s">
        <v>44</v>
      </c>
      <c r="J412" s="2" t="str">
        <f t="shared" si="126"/>
        <v/>
      </c>
      <c r="K412" s="2" t="str">
        <f t="shared" si="127"/>
        <v>-</v>
      </c>
      <c r="L412" s="2" t="str">
        <f t="shared" si="128"/>
        <v>-</v>
      </c>
      <c r="M412" s="2" t="str">
        <f t="shared" si="129"/>
        <v>-</v>
      </c>
      <c r="N412" s="2" t="str">
        <f t="shared" si="130"/>
        <v>-</v>
      </c>
      <c r="O412" s="2" t="str">
        <f t="shared" si="131"/>
        <v>-</v>
      </c>
      <c r="P412" s="2" t="str">
        <f t="shared" si="132"/>
        <v>-</v>
      </c>
      <c r="Q412" s="2" t="str">
        <f t="shared" si="133"/>
        <v>-</v>
      </c>
      <c r="R412" s="2" t="str">
        <f t="shared" si="134"/>
        <v>-</v>
      </c>
      <c r="S412" s="2" t="str">
        <f t="shared" si="135"/>
        <v>-</v>
      </c>
      <c r="T412" s="2" t="str">
        <f t="shared" si="136"/>
        <v>-</v>
      </c>
      <c r="U412" s="2" t="str">
        <f t="shared" si="137"/>
        <v>-</v>
      </c>
      <c r="V412" s="2" t="str">
        <f t="shared" si="138"/>
        <v>-</v>
      </c>
      <c r="W412" s="2" t="str">
        <f t="shared" si="139"/>
        <v>-</v>
      </c>
      <c r="X412" s="2" t="str">
        <f t="shared" si="140"/>
        <v>-</v>
      </c>
      <c r="Y412" s="2" t="str">
        <f t="shared" si="141"/>
        <v>-</v>
      </c>
      <c r="Z412" s="2" t="str">
        <f t="shared" si="142"/>
        <v>-</v>
      </c>
      <c r="AA412" s="2" t="str">
        <f t="shared" si="143"/>
        <v>-</v>
      </c>
      <c r="AB412" s="2" t="str">
        <f t="shared" si="144"/>
        <v>-</v>
      </c>
      <c r="AC412" s="2" t="str">
        <f t="shared" si="145"/>
        <v>-</v>
      </c>
    </row>
    <row r="413" spans="1:29" ht="144" customHeight="1" x14ac:dyDescent="0.25">
      <c r="A413" s="2"/>
      <c r="B413" s="2" t="str">
        <f t="shared" si="146"/>
        <v>MAGGY 8165 BIS-Blue</v>
      </c>
      <c r="C413" s="2" t="str">
        <f>SUBSTITUTE(TRIM(D413&amp;_xlfn.XLOOKUP(F413,Colors!A:A,Colors!C:C,"ERROR",0))," ","")</f>
        <v>MAGGY8165BISBLEU</v>
      </c>
      <c r="D413" s="2" t="s">
        <v>169</v>
      </c>
      <c r="E413" s="2" t="s">
        <v>160</v>
      </c>
      <c r="F413" s="2" t="s">
        <v>209</v>
      </c>
      <c r="G413" s="14">
        <f>_xlfn.XLOOKUP(D413,Prices!A:A,Prices!C:C,"-")</f>
        <v>13.9</v>
      </c>
      <c r="H413" s="14">
        <f>_xlfn.XLOOKUP(D413,Prices!A:A,Prices!D:D,"-")</f>
        <v>34.9</v>
      </c>
      <c r="I413" s="2" t="s">
        <v>44</v>
      </c>
      <c r="J413" s="2" t="str">
        <f t="shared" si="126"/>
        <v/>
      </c>
      <c r="K413" s="2" t="str">
        <f t="shared" si="127"/>
        <v>-</v>
      </c>
      <c r="L413" s="2" t="str">
        <f t="shared" si="128"/>
        <v>-</v>
      </c>
      <c r="M413" s="2" t="str">
        <f t="shared" si="129"/>
        <v>-</v>
      </c>
      <c r="N413" s="2" t="str">
        <f t="shared" si="130"/>
        <v>-</v>
      </c>
      <c r="O413" s="2" t="str">
        <f t="shared" si="131"/>
        <v>-</v>
      </c>
      <c r="P413" s="2" t="str">
        <f t="shared" si="132"/>
        <v>-</v>
      </c>
      <c r="Q413" s="2" t="str">
        <f t="shared" si="133"/>
        <v>-</v>
      </c>
      <c r="R413" s="2" t="str">
        <f t="shared" si="134"/>
        <v>-</v>
      </c>
      <c r="S413" s="2" t="str">
        <f t="shared" si="135"/>
        <v>-</v>
      </c>
      <c r="T413" s="2" t="str">
        <f t="shared" si="136"/>
        <v>-</v>
      </c>
      <c r="U413" s="2" t="str">
        <f t="shared" si="137"/>
        <v>-</v>
      </c>
      <c r="V413" s="2" t="str">
        <f t="shared" si="138"/>
        <v>-</v>
      </c>
      <c r="W413" s="2" t="str">
        <f t="shared" si="139"/>
        <v>-</v>
      </c>
      <c r="X413" s="2" t="str">
        <f t="shared" si="140"/>
        <v>-</v>
      </c>
      <c r="Y413" s="2" t="str">
        <f t="shared" si="141"/>
        <v>-</v>
      </c>
      <c r="Z413" s="2" t="str">
        <f t="shared" si="142"/>
        <v>-</v>
      </c>
      <c r="AA413" s="2" t="str">
        <f t="shared" si="143"/>
        <v>-</v>
      </c>
      <c r="AB413" s="2" t="str">
        <f t="shared" si="144"/>
        <v>-</v>
      </c>
      <c r="AC413" s="2" t="str">
        <f t="shared" si="145"/>
        <v>-</v>
      </c>
    </row>
    <row r="414" spans="1:29" ht="144" customHeight="1" x14ac:dyDescent="0.25">
      <c r="A414" s="2"/>
      <c r="B414" s="2" t="str">
        <f t="shared" si="146"/>
        <v>MAGGY 8165 BIS-Raspberry</v>
      </c>
      <c r="C414" s="2" t="str">
        <f>SUBSTITUTE(TRIM(D414&amp;_xlfn.XLOOKUP(F414,Colors!A:A,Colors!C:C,"ERROR",0))," ","")</f>
        <v>MAGGY8165BISFRAMB</v>
      </c>
      <c r="D414" s="2" t="s">
        <v>169</v>
      </c>
      <c r="E414" s="2" t="s">
        <v>160</v>
      </c>
      <c r="F414" s="2" t="s">
        <v>210</v>
      </c>
      <c r="G414" s="14">
        <f>_xlfn.XLOOKUP(D414,Prices!A:A,Prices!C:C,"-")</f>
        <v>13.9</v>
      </c>
      <c r="H414" s="14">
        <f>_xlfn.XLOOKUP(D414,Prices!A:A,Prices!D:D,"-")</f>
        <v>34.9</v>
      </c>
      <c r="I414" s="2" t="s">
        <v>44</v>
      </c>
      <c r="J414" s="2" t="str">
        <f t="shared" si="126"/>
        <v/>
      </c>
      <c r="K414" s="2" t="str">
        <f t="shared" si="127"/>
        <v>-</v>
      </c>
      <c r="L414" s="2" t="str">
        <f t="shared" si="128"/>
        <v>-</v>
      </c>
      <c r="M414" s="2" t="str">
        <f t="shared" si="129"/>
        <v>-</v>
      </c>
      <c r="N414" s="2" t="str">
        <f t="shared" si="130"/>
        <v>-</v>
      </c>
      <c r="O414" s="2" t="str">
        <f t="shared" si="131"/>
        <v>-</v>
      </c>
      <c r="P414" s="2" t="str">
        <f t="shared" si="132"/>
        <v>-</v>
      </c>
      <c r="Q414" s="2" t="str">
        <f t="shared" si="133"/>
        <v>-</v>
      </c>
      <c r="R414" s="2" t="str">
        <f t="shared" si="134"/>
        <v>-</v>
      </c>
      <c r="S414" s="2" t="str">
        <f t="shared" si="135"/>
        <v>-</v>
      </c>
      <c r="T414" s="2" t="str">
        <f t="shared" si="136"/>
        <v>-</v>
      </c>
      <c r="U414" s="2" t="str">
        <f t="shared" si="137"/>
        <v>-</v>
      </c>
      <c r="V414" s="2" t="str">
        <f t="shared" si="138"/>
        <v>-</v>
      </c>
      <c r="W414" s="2" t="str">
        <f t="shared" si="139"/>
        <v>-</v>
      </c>
      <c r="X414" s="2" t="str">
        <f t="shared" si="140"/>
        <v>-</v>
      </c>
      <c r="Y414" s="2" t="str">
        <f t="shared" si="141"/>
        <v>-</v>
      </c>
      <c r="Z414" s="2" t="str">
        <f t="shared" si="142"/>
        <v>-</v>
      </c>
      <c r="AA414" s="2" t="str">
        <f t="shared" si="143"/>
        <v>-</v>
      </c>
      <c r="AB414" s="2" t="str">
        <f t="shared" si="144"/>
        <v>-</v>
      </c>
      <c r="AC414" s="2" t="str">
        <f t="shared" si="145"/>
        <v>-</v>
      </c>
    </row>
    <row r="415" spans="1:29" ht="144" customHeight="1" x14ac:dyDescent="0.25">
      <c r="A415" s="2"/>
      <c r="B415" s="2" t="str">
        <f t="shared" si="146"/>
        <v>MAGGY 8165 BIS-White</v>
      </c>
      <c r="C415" s="2" t="str">
        <f>SUBSTITUTE(TRIM(D415&amp;_xlfn.XLOOKUP(F415,Colors!A:A,Colors!C:C,"ERROR",0))," ","")</f>
        <v>MAGGY8165BISECRU</v>
      </c>
      <c r="D415" s="2" t="s">
        <v>169</v>
      </c>
      <c r="E415" s="2" t="s">
        <v>160</v>
      </c>
      <c r="F415" s="2" t="s">
        <v>201</v>
      </c>
      <c r="G415" s="14">
        <f>_xlfn.XLOOKUP(D415,Prices!A:A,Prices!C:C,"-")</f>
        <v>13.9</v>
      </c>
      <c r="H415" s="14">
        <f>_xlfn.XLOOKUP(D415,Prices!A:A,Prices!D:D,"-")</f>
        <v>34.9</v>
      </c>
      <c r="I415" s="2" t="s">
        <v>44</v>
      </c>
      <c r="J415" s="2" t="str">
        <f t="shared" si="126"/>
        <v/>
      </c>
      <c r="K415" s="2" t="str">
        <f t="shared" si="127"/>
        <v>-</v>
      </c>
      <c r="L415" s="2" t="str">
        <f t="shared" si="128"/>
        <v>-</v>
      </c>
      <c r="M415" s="2" t="str">
        <f t="shared" si="129"/>
        <v>-</v>
      </c>
      <c r="N415" s="2" t="str">
        <f t="shared" si="130"/>
        <v>-</v>
      </c>
      <c r="O415" s="2" t="str">
        <f t="shared" si="131"/>
        <v>-</v>
      </c>
      <c r="P415" s="2" t="str">
        <f t="shared" si="132"/>
        <v>-</v>
      </c>
      <c r="Q415" s="2" t="str">
        <f t="shared" si="133"/>
        <v>-</v>
      </c>
      <c r="R415" s="2" t="str">
        <f t="shared" si="134"/>
        <v>-</v>
      </c>
      <c r="S415" s="2" t="str">
        <f t="shared" si="135"/>
        <v>-</v>
      </c>
      <c r="T415" s="2" t="str">
        <f t="shared" si="136"/>
        <v>-</v>
      </c>
      <c r="U415" s="2" t="str">
        <f t="shared" si="137"/>
        <v>-</v>
      </c>
      <c r="V415" s="2" t="str">
        <f t="shared" si="138"/>
        <v>-</v>
      </c>
      <c r="W415" s="2" t="str">
        <f t="shared" si="139"/>
        <v>-</v>
      </c>
      <c r="X415" s="2" t="str">
        <f t="shared" si="140"/>
        <v>-</v>
      </c>
      <c r="Y415" s="2" t="str">
        <f t="shared" si="141"/>
        <v>-</v>
      </c>
      <c r="Z415" s="2" t="str">
        <f t="shared" si="142"/>
        <v>-</v>
      </c>
      <c r="AA415" s="2" t="str">
        <f t="shared" si="143"/>
        <v>-</v>
      </c>
      <c r="AB415" s="2" t="str">
        <f t="shared" si="144"/>
        <v>-</v>
      </c>
      <c r="AC415" s="2" t="str">
        <f t="shared" si="145"/>
        <v>-</v>
      </c>
    </row>
    <row r="416" spans="1:29" ht="144" customHeight="1" x14ac:dyDescent="0.25">
      <c r="A416" s="2"/>
      <c r="B416" s="2" t="str">
        <f t="shared" si="146"/>
        <v>MAGGY 8165 BIS-Black</v>
      </c>
      <c r="C416" s="2" t="str">
        <f>SUBSTITUTE(TRIM(D416&amp;_xlfn.XLOOKUP(F416,Colors!A:A,Colors!C:C,"ERROR",0))," ","")</f>
        <v>MAGGY8165BISNOIR</v>
      </c>
      <c r="D416" s="2" t="s">
        <v>169</v>
      </c>
      <c r="E416" s="2" t="s">
        <v>160</v>
      </c>
      <c r="F416" s="2" t="s">
        <v>105</v>
      </c>
      <c r="G416" s="14">
        <f>_xlfn.XLOOKUP(D416,Prices!A:A,Prices!C:C,"-")</f>
        <v>13.9</v>
      </c>
      <c r="H416" s="14">
        <f>_xlfn.XLOOKUP(D416,Prices!A:A,Prices!D:D,"-")</f>
        <v>34.9</v>
      </c>
      <c r="I416" s="2" t="s">
        <v>44</v>
      </c>
      <c r="J416" s="2" t="str">
        <f t="shared" si="126"/>
        <v/>
      </c>
      <c r="K416" s="2" t="str">
        <f t="shared" si="127"/>
        <v>-</v>
      </c>
      <c r="L416" s="2" t="str">
        <f t="shared" si="128"/>
        <v>-</v>
      </c>
      <c r="M416" s="2" t="str">
        <f t="shared" si="129"/>
        <v>-</v>
      </c>
      <c r="N416" s="2" t="str">
        <f t="shared" si="130"/>
        <v>-</v>
      </c>
      <c r="O416" s="2" t="str">
        <f t="shared" si="131"/>
        <v>-</v>
      </c>
      <c r="P416" s="2" t="str">
        <f t="shared" si="132"/>
        <v>-</v>
      </c>
      <c r="Q416" s="2" t="str">
        <f t="shared" si="133"/>
        <v>-</v>
      </c>
      <c r="R416" s="2" t="str">
        <f t="shared" si="134"/>
        <v>-</v>
      </c>
      <c r="S416" s="2" t="str">
        <f t="shared" si="135"/>
        <v>-</v>
      </c>
      <c r="T416" s="2" t="str">
        <f t="shared" si="136"/>
        <v>-</v>
      </c>
      <c r="U416" s="2" t="str">
        <f t="shared" si="137"/>
        <v>-</v>
      </c>
      <c r="V416" s="2" t="str">
        <f t="shared" si="138"/>
        <v>-</v>
      </c>
      <c r="W416" s="2" t="str">
        <f t="shared" si="139"/>
        <v>-</v>
      </c>
      <c r="X416" s="2" t="str">
        <f t="shared" si="140"/>
        <v>-</v>
      </c>
      <c r="Y416" s="2" t="str">
        <f t="shared" si="141"/>
        <v>-</v>
      </c>
      <c r="Z416" s="2" t="str">
        <f t="shared" si="142"/>
        <v>-</v>
      </c>
      <c r="AA416" s="2" t="str">
        <f t="shared" si="143"/>
        <v>-</v>
      </c>
      <c r="AB416" s="2" t="str">
        <f t="shared" si="144"/>
        <v>-</v>
      </c>
      <c r="AC416" s="2" t="str">
        <f t="shared" si="145"/>
        <v>-</v>
      </c>
    </row>
    <row r="417" spans="1:29" ht="144" customHeight="1" x14ac:dyDescent="0.25">
      <c r="A417" s="2"/>
      <c r="B417" s="2" t="str">
        <f t="shared" si="146"/>
        <v>MAGGY 8111-Black</v>
      </c>
      <c r="C417" s="2" t="str">
        <f>SUBSTITUTE(TRIM(D417&amp;_xlfn.XLOOKUP(F417,Colors!A:A,Colors!C:C,"ERROR",0))," ","")</f>
        <v>MAGGY8111NOIR</v>
      </c>
      <c r="D417" s="2" t="s">
        <v>170</v>
      </c>
      <c r="E417" s="2" t="s">
        <v>160</v>
      </c>
      <c r="F417" s="2" t="s">
        <v>105</v>
      </c>
      <c r="G417" s="14">
        <f>_xlfn.XLOOKUP(D417,Prices!A:A,Prices!C:C,"-")</f>
        <v>11.9</v>
      </c>
      <c r="H417" s="14">
        <f>_xlfn.XLOOKUP(D417,Prices!A:A,Prices!D:D,"-")</f>
        <v>29.9</v>
      </c>
      <c r="I417" s="2" t="s">
        <v>44</v>
      </c>
      <c r="J417" s="2" t="str">
        <f t="shared" si="126"/>
        <v/>
      </c>
      <c r="K417" s="2" t="str">
        <f t="shared" si="127"/>
        <v>-</v>
      </c>
      <c r="L417" s="2" t="str">
        <f t="shared" si="128"/>
        <v>-</v>
      </c>
      <c r="M417" s="2" t="str">
        <f t="shared" si="129"/>
        <v>-</v>
      </c>
      <c r="N417" s="2" t="str">
        <f t="shared" si="130"/>
        <v>-</v>
      </c>
      <c r="O417" s="2" t="str">
        <f t="shared" si="131"/>
        <v>-</v>
      </c>
      <c r="P417" s="2" t="str">
        <f t="shared" si="132"/>
        <v>-</v>
      </c>
      <c r="Q417" s="2" t="str">
        <f t="shared" si="133"/>
        <v>-</v>
      </c>
      <c r="R417" s="2" t="str">
        <f t="shared" si="134"/>
        <v>-</v>
      </c>
      <c r="S417" s="2" t="str">
        <f t="shared" si="135"/>
        <v>-</v>
      </c>
      <c r="T417" s="2" t="str">
        <f t="shared" si="136"/>
        <v>-</v>
      </c>
      <c r="U417" s="2" t="str">
        <f t="shared" si="137"/>
        <v>-</v>
      </c>
      <c r="V417" s="2" t="str">
        <f t="shared" si="138"/>
        <v>-</v>
      </c>
      <c r="W417" s="2" t="str">
        <f t="shared" si="139"/>
        <v>-</v>
      </c>
      <c r="X417" s="2" t="str">
        <f t="shared" si="140"/>
        <v>-</v>
      </c>
      <c r="Y417" s="2" t="str">
        <f t="shared" si="141"/>
        <v>-</v>
      </c>
      <c r="Z417" s="2" t="str">
        <f t="shared" si="142"/>
        <v>-</v>
      </c>
      <c r="AA417" s="2" t="str">
        <f t="shared" si="143"/>
        <v>-</v>
      </c>
      <c r="AB417" s="2" t="str">
        <f t="shared" si="144"/>
        <v>-</v>
      </c>
      <c r="AC417" s="2" t="str">
        <f t="shared" si="145"/>
        <v>-</v>
      </c>
    </row>
    <row r="418" spans="1:29" ht="144" customHeight="1" x14ac:dyDescent="0.25">
      <c r="A418" s="2"/>
      <c r="B418" s="2" t="str">
        <f t="shared" si="146"/>
        <v>MAGGY 8111-Beige</v>
      </c>
      <c r="C418" s="2" t="str">
        <f>SUBSTITUTE(TRIM(D418&amp;_xlfn.XLOOKUP(F418,Colors!A:A,Colors!C:C,"ERROR",0))," ","")</f>
        <v>MAGGY8111BEIGE</v>
      </c>
      <c r="D418" s="2" t="s">
        <v>170</v>
      </c>
      <c r="E418" s="2" t="s">
        <v>160</v>
      </c>
      <c r="F418" s="2" t="s">
        <v>202</v>
      </c>
      <c r="G418" s="14">
        <f>_xlfn.XLOOKUP(D418,Prices!A:A,Prices!C:C,"-")</f>
        <v>11.9</v>
      </c>
      <c r="H418" s="14">
        <f>_xlfn.XLOOKUP(D418,Prices!A:A,Prices!D:D,"-")</f>
        <v>29.9</v>
      </c>
      <c r="I418" s="2" t="s">
        <v>44</v>
      </c>
      <c r="J418" s="2" t="str">
        <f t="shared" si="126"/>
        <v/>
      </c>
      <c r="K418" s="2" t="str">
        <f t="shared" si="127"/>
        <v>-</v>
      </c>
      <c r="L418" s="2" t="str">
        <f t="shared" si="128"/>
        <v>-</v>
      </c>
      <c r="M418" s="2" t="str">
        <f t="shared" si="129"/>
        <v>-</v>
      </c>
      <c r="N418" s="2" t="str">
        <f t="shared" si="130"/>
        <v>-</v>
      </c>
      <c r="O418" s="2" t="str">
        <f t="shared" si="131"/>
        <v>-</v>
      </c>
      <c r="P418" s="2" t="str">
        <f t="shared" si="132"/>
        <v>-</v>
      </c>
      <c r="Q418" s="2" t="str">
        <f t="shared" si="133"/>
        <v>-</v>
      </c>
      <c r="R418" s="2" t="str">
        <f t="shared" si="134"/>
        <v>-</v>
      </c>
      <c r="S418" s="2" t="str">
        <f t="shared" si="135"/>
        <v>-</v>
      </c>
      <c r="T418" s="2" t="str">
        <f t="shared" si="136"/>
        <v>-</v>
      </c>
      <c r="U418" s="2" t="str">
        <f t="shared" si="137"/>
        <v>-</v>
      </c>
      <c r="V418" s="2" t="str">
        <f t="shared" si="138"/>
        <v>-</v>
      </c>
      <c r="W418" s="2" t="str">
        <f t="shared" si="139"/>
        <v>-</v>
      </c>
      <c r="X418" s="2" t="str">
        <f t="shared" si="140"/>
        <v>-</v>
      </c>
      <c r="Y418" s="2" t="str">
        <f t="shared" si="141"/>
        <v>-</v>
      </c>
      <c r="Z418" s="2" t="str">
        <f t="shared" si="142"/>
        <v>-</v>
      </c>
      <c r="AA418" s="2" t="str">
        <f t="shared" si="143"/>
        <v>-</v>
      </c>
      <c r="AB418" s="2" t="str">
        <f t="shared" si="144"/>
        <v>-</v>
      </c>
      <c r="AC418" s="2" t="str">
        <f t="shared" si="145"/>
        <v>-</v>
      </c>
    </row>
    <row r="419" spans="1:29" ht="144" customHeight="1" x14ac:dyDescent="0.25">
      <c r="A419" s="2"/>
      <c r="B419" s="2" t="str">
        <f t="shared" si="146"/>
        <v>MAGGY 8111-Grey</v>
      </c>
      <c r="C419" s="2" t="str">
        <f>SUBSTITUTE(TRIM(D419&amp;_xlfn.XLOOKUP(F419,Colors!A:A,Colors!C:C,"ERROR",0))," ","")</f>
        <v>MAGGY8111GRIS</v>
      </c>
      <c r="D419" s="2" t="s">
        <v>170</v>
      </c>
      <c r="E419" s="2" t="s">
        <v>160</v>
      </c>
      <c r="F419" s="2" t="s">
        <v>53</v>
      </c>
      <c r="G419" s="14">
        <f>_xlfn.XLOOKUP(D419,Prices!A:A,Prices!C:C,"-")</f>
        <v>11.9</v>
      </c>
      <c r="H419" s="14">
        <f>_xlfn.XLOOKUP(D419,Prices!A:A,Prices!D:D,"-")</f>
        <v>29.9</v>
      </c>
      <c r="I419" s="2" t="s">
        <v>44</v>
      </c>
      <c r="J419" s="2" t="str">
        <f t="shared" si="126"/>
        <v/>
      </c>
      <c r="K419" s="2" t="str">
        <f t="shared" si="127"/>
        <v>-</v>
      </c>
      <c r="L419" s="2" t="str">
        <f t="shared" si="128"/>
        <v>-</v>
      </c>
      <c r="M419" s="2" t="str">
        <f t="shared" si="129"/>
        <v>-</v>
      </c>
      <c r="N419" s="2" t="str">
        <f t="shared" si="130"/>
        <v>-</v>
      </c>
      <c r="O419" s="2" t="str">
        <f t="shared" si="131"/>
        <v>-</v>
      </c>
      <c r="P419" s="2" t="str">
        <f t="shared" si="132"/>
        <v>-</v>
      </c>
      <c r="Q419" s="2" t="str">
        <f t="shared" si="133"/>
        <v>-</v>
      </c>
      <c r="R419" s="2" t="str">
        <f t="shared" si="134"/>
        <v>-</v>
      </c>
      <c r="S419" s="2" t="str">
        <f t="shared" si="135"/>
        <v>-</v>
      </c>
      <c r="T419" s="2" t="str">
        <f t="shared" si="136"/>
        <v>-</v>
      </c>
      <c r="U419" s="2" t="str">
        <f t="shared" si="137"/>
        <v>-</v>
      </c>
      <c r="V419" s="2" t="str">
        <f t="shared" si="138"/>
        <v>-</v>
      </c>
      <c r="W419" s="2" t="str">
        <f t="shared" si="139"/>
        <v>-</v>
      </c>
      <c r="X419" s="2" t="str">
        <f t="shared" si="140"/>
        <v>-</v>
      </c>
      <c r="Y419" s="2" t="str">
        <f t="shared" si="141"/>
        <v>-</v>
      </c>
      <c r="Z419" s="2" t="str">
        <f t="shared" si="142"/>
        <v>-</v>
      </c>
      <c r="AA419" s="2" t="str">
        <f t="shared" si="143"/>
        <v>-</v>
      </c>
      <c r="AB419" s="2" t="str">
        <f t="shared" si="144"/>
        <v>-</v>
      </c>
      <c r="AC419" s="2" t="str">
        <f t="shared" si="145"/>
        <v>-</v>
      </c>
    </row>
    <row r="420" spans="1:29" ht="144" customHeight="1" x14ac:dyDescent="0.25">
      <c r="A420" s="2"/>
      <c r="B420" s="2" t="str">
        <f t="shared" si="146"/>
        <v>MAGGY 8111-Offwhite</v>
      </c>
      <c r="C420" s="2" t="str">
        <f>SUBSTITUTE(TRIM(D420&amp;_xlfn.XLOOKUP(F420,Colors!A:A,Colors!C:C,"ERROR",0))," ","")</f>
        <v>MAGGY8111ECRU</v>
      </c>
      <c r="D420" s="2" t="s">
        <v>170</v>
      </c>
      <c r="E420" s="2" t="s">
        <v>160</v>
      </c>
      <c r="F420" s="2" t="s">
        <v>204</v>
      </c>
      <c r="G420" s="14">
        <f>_xlfn.XLOOKUP(D420,Prices!A:A,Prices!C:C,"-")</f>
        <v>11.9</v>
      </c>
      <c r="H420" s="14">
        <f>_xlfn.XLOOKUP(D420,Prices!A:A,Prices!D:D,"-")</f>
        <v>29.9</v>
      </c>
      <c r="I420" s="2" t="s">
        <v>44</v>
      </c>
      <c r="J420" s="2" t="str">
        <f t="shared" si="126"/>
        <v/>
      </c>
      <c r="K420" s="2" t="str">
        <f t="shared" si="127"/>
        <v>-</v>
      </c>
      <c r="L420" s="2" t="str">
        <f t="shared" si="128"/>
        <v>-</v>
      </c>
      <c r="M420" s="2" t="str">
        <f t="shared" si="129"/>
        <v>-</v>
      </c>
      <c r="N420" s="2" t="str">
        <f t="shared" si="130"/>
        <v>-</v>
      </c>
      <c r="O420" s="2" t="str">
        <f t="shared" si="131"/>
        <v>-</v>
      </c>
      <c r="P420" s="2" t="str">
        <f t="shared" si="132"/>
        <v>-</v>
      </c>
      <c r="Q420" s="2" t="str">
        <f t="shared" si="133"/>
        <v>-</v>
      </c>
      <c r="R420" s="2" t="str">
        <f t="shared" si="134"/>
        <v>-</v>
      </c>
      <c r="S420" s="2" t="str">
        <f t="shared" si="135"/>
        <v>-</v>
      </c>
      <c r="T420" s="2" t="str">
        <f t="shared" si="136"/>
        <v>-</v>
      </c>
      <c r="U420" s="2" t="str">
        <f t="shared" si="137"/>
        <v>-</v>
      </c>
      <c r="V420" s="2" t="str">
        <f t="shared" si="138"/>
        <v>-</v>
      </c>
      <c r="W420" s="2" t="str">
        <f t="shared" si="139"/>
        <v>-</v>
      </c>
      <c r="X420" s="2" t="str">
        <f t="shared" si="140"/>
        <v>-</v>
      </c>
      <c r="Y420" s="2" t="str">
        <f t="shared" si="141"/>
        <v>-</v>
      </c>
      <c r="Z420" s="2" t="str">
        <f t="shared" si="142"/>
        <v>-</v>
      </c>
      <c r="AA420" s="2" t="str">
        <f t="shared" si="143"/>
        <v>-</v>
      </c>
      <c r="AB420" s="2" t="str">
        <f t="shared" si="144"/>
        <v>-</v>
      </c>
      <c r="AC420" s="2" t="str">
        <f t="shared" si="145"/>
        <v>-</v>
      </c>
    </row>
    <row r="421" spans="1:29" ht="144" customHeight="1" x14ac:dyDescent="0.25">
      <c r="A421" s="2"/>
      <c r="B421" s="2" t="str">
        <f t="shared" si="146"/>
        <v>JUSTIN 8172-Beige</v>
      </c>
      <c r="C421" s="2" t="str">
        <f>SUBSTITUTE(TRIM(D421&amp;_xlfn.XLOOKUP(F421,Colors!A:A,Colors!C:C,"ERROR",0))," ","")</f>
        <v>JUSTIN8172BEIGE</v>
      </c>
      <c r="D421" s="2" t="s">
        <v>171</v>
      </c>
      <c r="E421" s="2" t="s">
        <v>160</v>
      </c>
      <c r="F421" s="2" t="s">
        <v>202</v>
      </c>
      <c r="G421" s="14">
        <f>_xlfn.XLOOKUP(D421,Prices!A:A,Prices!C:C,"-")</f>
        <v>11.9</v>
      </c>
      <c r="H421" s="14">
        <f>_xlfn.XLOOKUP(D421,Prices!A:A,Prices!D:D,"-")</f>
        <v>29.9</v>
      </c>
      <c r="I421" s="2" t="s">
        <v>44</v>
      </c>
      <c r="J421" s="2" t="str">
        <f t="shared" si="126"/>
        <v/>
      </c>
      <c r="K421" s="2" t="str">
        <f t="shared" si="127"/>
        <v>-</v>
      </c>
      <c r="L421" s="2" t="str">
        <f t="shared" si="128"/>
        <v>-</v>
      </c>
      <c r="M421" s="2" t="str">
        <f t="shared" si="129"/>
        <v>-</v>
      </c>
      <c r="N421" s="2" t="str">
        <f t="shared" si="130"/>
        <v>-</v>
      </c>
      <c r="O421" s="2" t="str">
        <f t="shared" si="131"/>
        <v>-</v>
      </c>
      <c r="P421" s="2" t="str">
        <f t="shared" si="132"/>
        <v>-</v>
      </c>
      <c r="Q421" s="2" t="str">
        <f t="shared" si="133"/>
        <v>-</v>
      </c>
      <c r="R421" s="2" t="str">
        <f t="shared" si="134"/>
        <v>-</v>
      </c>
      <c r="S421" s="2" t="str">
        <f t="shared" si="135"/>
        <v>-</v>
      </c>
      <c r="T421" s="2" t="str">
        <f t="shared" si="136"/>
        <v>-</v>
      </c>
      <c r="U421" s="2" t="str">
        <f t="shared" si="137"/>
        <v>-</v>
      </c>
      <c r="V421" s="2" t="str">
        <f t="shared" si="138"/>
        <v>-</v>
      </c>
      <c r="W421" s="2" t="str">
        <f t="shared" si="139"/>
        <v>-</v>
      </c>
      <c r="X421" s="2" t="str">
        <f t="shared" si="140"/>
        <v>-</v>
      </c>
      <c r="Y421" s="2" t="str">
        <f t="shared" si="141"/>
        <v>-</v>
      </c>
      <c r="Z421" s="2" t="str">
        <f t="shared" si="142"/>
        <v>-</v>
      </c>
      <c r="AA421" s="2" t="str">
        <f t="shared" si="143"/>
        <v>-</v>
      </c>
      <c r="AB421" s="2" t="str">
        <f t="shared" si="144"/>
        <v>-</v>
      </c>
      <c r="AC421" s="2" t="str">
        <f t="shared" si="145"/>
        <v>-</v>
      </c>
    </row>
    <row r="422" spans="1:29" ht="144" customHeight="1" x14ac:dyDescent="0.25">
      <c r="A422" s="2"/>
      <c r="B422" s="2" t="str">
        <f t="shared" si="146"/>
        <v>JUSTIN 8172-Grey</v>
      </c>
      <c r="C422" s="2" t="str">
        <f>SUBSTITUTE(TRIM(D422&amp;_xlfn.XLOOKUP(F422,Colors!A:A,Colors!C:C,"ERROR",0))," ","")</f>
        <v>JUSTIN8172GRIS</v>
      </c>
      <c r="D422" s="2" t="s">
        <v>171</v>
      </c>
      <c r="E422" s="2" t="s">
        <v>160</v>
      </c>
      <c r="F422" s="2" t="s">
        <v>53</v>
      </c>
      <c r="G422" s="14">
        <f>_xlfn.XLOOKUP(D422,Prices!A:A,Prices!C:C,"-")</f>
        <v>11.9</v>
      </c>
      <c r="H422" s="14">
        <f>_xlfn.XLOOKUP(D422,Prices!A:A,Prices!D:D,"-")</f>
        <v>29.9</v>
      </c>
      <c r="I422" s="2" t="s">
        <v>44</v>
      </c>
      <c r="J422" s="2" t="str">
        <f t="shared" si="126"/>
        <v/>
      </c>
      <c r="K422" s="2" t="str">
        <f t="shared" si="127"/>
        <v>-</v>
      </c>
      <c r="L422" s="2" t="str">
        <f t="shared" si="128"/>
        <v>-</v>
      </c>
      <c r="M422" s="2" t="str">
        <f t="shared" si="129"/>
        <v>-</v>
      </c>
      <c r="N422" s="2" t="str">
        <f t="shared" si="130"/>
        <v>-</v>
      </c>
      <c r="O422" s="2" t="str">
        <f t="shared" si="131"/>
        <v>-</v>
      </c>
      <c r="P422" s="2" t="str">
        <f t="shared" si="132"/>
        <v>-</v>
      </c>
      <c r="Q422" s="2" t="str">
        <f t="shared" si="133"/>
        <v>-</v>
      </c>
      <c r="R422" s="2" t="str">
        <f t="shared" si="134"/>
        <v>-</v>
      </c>
      <c r="S422" s="2" t="str">
        <f t="shared" si="135"/>
        <v>-</v>
      </c>
      <c r="T422" s="2" t="str">
        <f t="shared" si="136"/>
        <v>-</v>
      </c>
      <c r="U422" s="2" t="str">
        <f t="shared" si="137"/>
        <v>-</v>
      </c>
      <c r="V422" s="2" t="str">
        <f t="shared" si="138"/>
        <v>-</v>
      </c>
      <c r="W422" s="2" t="str">
        <f t="shared" si="139"/>
        <v>-</v>
      </c>
      <c r="X422" s="2" t="str">
        <f t="shared" si="140"/>
        <v>-</v>
      </c>
      <c r="Y422" s="2" t="str">
        <f t="shared" si="141"/>
        <v>-</v>
      </c>
      <c r="Z422" s="2" t="str">
        <f t="shared" si="142"/>
        <v>-</v>
      </c>
      <c r="AA422" s="2" t="str">
        <f t="shared" si="143"/>
        <v>-</v>
      </c>
      <c r="AB422" s="2" t="str">
        <f t="shared" si="144"/>
        <v>-</v>
      </c>
      <c r="AC422" s="2" t="str">
        <f t="shared" si="145"/>
        <v>-</v>
      </c>
    </row>
    <row r="423" spans="1:29" ht="144" customHeight="1" x14ac:dyDescent="0.25">
      <c r="A423" s="2"/>
      <c r="B423" s="2" t="str">
        <f t="shared" si="146"/>
        <v>Pulse 007-Pink</v>
      </c>
      <c r="C423" s="2" t="str">
        <f>SUBSTITUTE(TRIM(D423&amp;_xlfn.XLOOKUP(F423,Colors!A:A,Colors!C:C,"ERROR",0))," ","")</f>
        <v>Pulse007ROSE</v>
      </c>
      <c r="D423" s="2" t="s">
        <v>172</v>
      </c>
      <c r="E423" s="2" t="s">
        <v>247</v>
      </c>
      <c r="F423" s="2" t="s">
        <v>206</v>
      </c>
      <c r="G423" s="14">
        <f>_xlfn.XLOOKUP(D423,Prices!A:A,Prices!C:C,"-")</f>
        <v>11.9</v>
      </c>
      <c r="H423" s="14">
        <f>_xlfn.XLOOKUP(D423,Prices!A:A,Prices!D:D,"-")</f>
        <v>29.9</v>
      </c>
      <c r="I423" s="2" t="s">
        <v>44</v>
      </c>
      <c r="J423" s="2" t="str">
        <f t="shared" si="126"/>
        <v/>
      </c>
      <c r="K423" s="2" t="str">
        <f t="shared" si="127"/>
        <v>-</v>
      </c>
      <c r="L423" s="2" t="str">
        <f t="shared" si="128"/>
        <v>-</v>
      </c>
      <c r="M423" s="2" t="str">
        <f t="shared" si="129"/>
        <v>-</v>
      </c>
      <c r="N423" s="2" t="str">
        <f t="shared" si="130"/>
        <v>-</v>
      </c>
      <c r="O423" s="2" t="str">
        <f t="shared" si="131"/>
        <v>-</v>
      </c>
      <c r="P423" s="2" t="str">
        <f t="shared" si="132"/>
        <v>-</v>
      </c>
      <c r="Q423" s="2" t="str">
        <f t="shared" si="133"/>
        <v>-</v>
      </c>
      <c r="R423" s="2" t="str">
        <f t="shared" si="134"/>
        <v>-</v>
      </c>
      <c r="S423" s="2" t="str">
        <f t="shared" si="135"/>
        <v>-</v>
      </c>
      <c r="T423" s="2" t="str">
        <f t="shared" si="136"/>
        <v>-</v>
      </c>
      <c r="U423" s="2" t="str">
        <f t="shared" si="137"/>
        <v>-</v>
      </c>
      <c r="V423" s="2" t="str">
        <f t="shared" si="138"/>
        <v>-</v>
      </c>
      <c r="W423" s="2" t="str">
        <f t="shared" si="139"/>
        <v>-</v>
      </c>
      <c r="X423" s="2" t="str">
        <f t="shared" si="140"/>
        <v>-</v>
      </c>
      <c r="Y423" s="2" t="str">
        <f t="shared" si="141"/>
        <v>-</v>
      </c>
      <c r="Z423" s="2" t="str">
        <f t="shared" si="142"/>
        <v>-</v>
      </c>
      <c r="AA423" s="2" t="str">
        <f t="shared" si="143"/>
        <v>-</v>
      </c>
      <c r="AB423" s="2" t="str">
        <f t="shared" si="144"/>
        <v>-</v>
      </c>
      <c r="AC423" s="2" t="str">
        <f t="shared" si="145"/>
        <v>-</v>
      </c>
    </row>
    <row r="424" spans="1:29" ht="144" customHeight="1" x14ac:dyDescent="0.25">
      <c r="A424" s="2"/>
      <c r="B424" s="2" t="str">
        <f t="shared" si="146"/>
        <v>Pulse 007-Cream</v>
      </c>
      <c r="C424" s="2" t="str">
        <f>SUBSTITUTE(TRIM(D424&amp;_xlfn.XLOOKUP(F424,Colors!A:A,Colors!C:C,"ERROR",0))," ","")</f>
        <v>Pulse007CREME</v>
      </c>
      <c r="D424" s="2" t="s">
        <v>172</v>
      </c>
      <c r="E424" s="2" t="s">
        <v>247</v>
      </c>
      <c r="F424" s="2" t="s">
        <v>207</v>
      </c>
      <c r="G424" s="14">
        <f>_xlfn.XLOOKUP(D424,Prices!A:A,Prices!C:C,"-")</f>
        <v>11.9</v>
      </c>
      <c r="H424" s="14">
        <f>_xlfn.XLOOKUP(D424,Prices!A:A,Prices!D:D,"-")</f>
        <v>29.9</v>
      </c>
      <c r="I424" s="2" t="s">
        <v>44</v>
      </c>
      <c r="J424" s="2" t="str">
        <f t="shared" si="126"/>
        <v/>
      </c>
      <c r="K424" s="2" t="str">
        <f t="shared" si="127"/>
        <v>-</v>
      </c>
      <c r="L424" s="2" t="str">
        <f t="shared" si="128"/>
        <v>-</v>
      </c>
      <c r="M424" s="2" t="str">
        <f t="shared" si="129"/>
        <v>-</v>
      </c>
      <c r="N424" s="2" t="str">
        <f t="shared" si="130"/>
        <v>-</v>
      </c>
      <c r="O424" s="2" t="str">
        <f t="shared" si="131"/>
        <v>-</v>
      </c>
      <c r="P424" s="2" t="str">
        <f t="shared" si="132"/>
        <v>-</v>
      </c>
      <c r="Q424" s="2" t="str">
        <f t="shared" si="133"/>
        <v>-</v>
      </c>
      <c r="R424" s="2" t="str">
        <f t="shared" si="134"/>
        <v>-</v>
      </c>
      <c r="S424" s="2" t="str">
        <f t="shared" si="135"/>
        <v>-</v>
      </c>
      <c r="T424" s="2" t="str">
        <f t="shared" si="136"/>
        <v>-</v>
      </c>
      <c r="U424" s="2" t="str">
        <f t="shared" si="137"/>
        <v>-</v>
      </c>
      <c r="V424" s="2" t="str">
        <f t="shared" si="138"/>
        <v>-</v>
      </c>
      <c r="W424" s="2" t="str">
        <f t="shared" si="139"/>
        <v>-</v>
      </c>
      <c r="X424" s="2" t="str">
        <f t="shared" si="140"/>
        <v>-</v>
      </c>
      <c r="Y424" s="2" t="str">
        <f t="shared" si="141"/>
        <v>-</v>
      </c>
      <c r="Z424" s="2" t="str">
        <f t="shared" si="142"/>
        <v>-</v>
      </c>
      <c r="AA424" s="2" t="str">
        <f t="shared" si="143"/>
        <v>-</v>
      </c>
      <c r="AB424" s="2" t="str">
        <f t="shared" si="144"/>
        <v>-</v>
      </c>
      <c r="AC424" s="2" t="str">
        <f t="shared" si="145"/>
        <v>-</v>
      </c>
    </row>
    <row r="425" spans="1:29" ht="144" customHeight="1" x14ac:dyDescent="0.25">
      <c r="A425" s="2"/>
      <c r="B425" s="2" t="str">
        <f t="shared" si="146"/>
        <v>Pulse 007-Pearl</v>
      </c>
      <c r="C425" s="2" t="str">
        <f>SUBSTITUTE(TRIM(D425&amp;_xlfn.XLOOKUP(F425,Colors!A:A,Colors!C:C,"ERROR",0))," ","")</f>
        <v>Pulse007PERLE</v>
      </c>
      <c r="D425" s="2" t="s">
        <v>172</v>
      </c>
      <c r="E425" s="2" t="s">
        <v>247</v>
      </c>
      <c r="F425" s="2" t="s">
        <v>205</v>
      </c>
      <c r="G425" s="14">
        <f>_xlfn.XLOOKUP(D425,Prices!A:A,Prices!C:C,"-")</f>
        <v>11.9</v>
      </c>
      <c r="H425" s="14">
        <f>_xlfn.XLOOKUP(D425,Prices!A:A,Prices!D:D,"-")</f>
        <v>29.9</v>
      </c>
      <c r="I425" s="2" t="s">
        <v>44</v>
      </c>
      <c r="J425" s="2" t="str">
        <f t="shared" si="126"/>
        <v/>
      </c>
      <c r="K425" s="2" t="str">
        <f t="shared" si="127"/>
        <v>-</v>
      </c>
      <c r="L425" s="2" t="str">
        <f t="shared" si="128"/>
        <v>-</v>
      </c>
      <c r="M425" s="2" t="str">
        <f t="shared" si="129"/>
        <v>-</v>
      </c>
      <c r="N425" s="2" t="str">
        <f t="shared" si="130"/>
        <v>-</v>
      </c>
      <c r="O425" s="2" t="str">
        <f t="shared" si="131"/>
        <v>-</v>
      </c>
      <c r="P425" s="2" t="str">
        <f t="shared" si="132"/>
        <v>-</v>
      </c>
      <c r="Q425" s="2" t="str">
        <f t="shared" si="133"/>
        <v>-</v>
      </c>
      <c r="R425" s="2" t="str">
        <f t="shared" si="134"/>
        <v>-</v>
      </c>
      <c r="S425" s="2" t="str">
        <f t="shared" si="135"/>
        <v>-</v>
      </c>
      <c r="T425" s="2" t="str">
        <f t="shared" si="136"/>
        <v>-</v>
      </c>
      <c r="U425" s="2" t="str">
        <f t="shared" si="137"/>
        <v>-</v>
      </c>
      <c r="V425" s="2" t="str">
        <f t="shared" si="138"/>
        <v>-</v>
      </c>
      <c r="W425" s="2" t="str">
        <f t="shared" si="139"/>
        <v>-</v>
      </c>
      <c r="X425" s="2" t="str">
        <f t="shared" si="140"/>
        <v>-</v>
      </c>
      <c r="Y425" s="2" t="str">
        <f t="shared" si="141"/>
        <v>-</v>
      </c>
      <c r="Z425" s="2" t="str">
        <f t="shared" si="142"/>
        <v>-</v>
      </c>
      <c r="AA425" s="2" t="str">
        <f t="shared" si="143"/>
        <v>-</v>
      </c>
      <c r="AB425" s="2" t="str">
        <f t="shared" si="144"/>
        <v>-</v>
      </c>
      <c r="AC425" s="2" t="str">
        <f t="shared" si="145"/>
        <v>-</v>
      </c>
    </row>
    <row r="426" spans="1:29" ht="144" customHeight="1" x14ac:dyDescent="0.25">
      <c r="A426" s="2"/>
      <c r="B426" s="2" t="str">
        <f t="shared" si="146"/>
        <v>Pulse 007-Rust</v>
      </c>
      <c r="C426" s="2" t="str">
        <f>SUBSTITUTE(TRIM(D426&amp;_xlfn.XLOOKUP(F426,Colors!A:A,Colors!C:C,"ERROR",0))," ","")</f>
        <v>Pulse007ROUILLE</v>
      </c>
      <c r="D426" s="2" t="s">
        <v>172</v>
      </c>
      <c r="E426" s="2" t="s">
        <v>247</v>
      </c>
      <c r="F426" s="2" t="s">
        <v>208</v>
      </c>
      <c r="G426" s="14">
        <f>_xlfn.XLOOKUP(D426,Prices!A:A,Prices!C:C,"-")</f>
        <v>11.9</v>
      </c>
      <c r="H426" s="14">
        <f>_xlfn.XLOOKUP(D426,Prices!A:A,Prices!D:D,"-")</f>
        <v>29.9</v>
      </c>
      <c r="I426" s="2" t="s">
        <v>44</v>
      </c>
      <c r="J426" s="2" t="str">
        <f t="shared" si="126"/>
        <v/>
      </c>
      <c r="K426" s="2" t="str">
        <f t="shared" si="127"/>
        <v>-</v>
      </c>
      <c r="L426" s="2" t="str">
        <f t="shared" si="128"/>
        <v>-</v>
      </c>
      <c r="M426" s="2" t="str">
        <f t="shared" si="129"/>
        <v>-</v>
      </c>
      <c r="N426" s="2" t="str">
        <f t="shared" si="130"/>
        <v>-</v>
      </c>
      <c r="O426" s="2" t="str">
        <f t="shared" si="131"/>
        <v>-</v>
      </c>
      <c r="P426" s="2" t="str">
        <f t="shared" si="132"/>
        <v>-</v>
      </c>
      <c r="Q426" s="2" t="str">
        <f t="shared" si="133"/>
        <v>-</v>
      </c>
      <c r="R426" s="2" t="str">
        <f t="shared" si="134"/>
        <v>-</v>
      </c>
      <c r="S426" s="2" t="str">
        <f t="shared" si="135"/>
        <v>-</v>
      </c>
      <c r="T426" s="2" t="str">
        <f t="shared" si="136"/>
        <v>-</v>
      </c>
      <c r="U426" s="2" t="str">
        <f t="shared" si="137"/>
        <v>-</v>
      </c>
      <c r="V426" s="2" t="str">
        <f t="shared" si="138"/>
        <v>-</v>
      </c>
      <c r="W426" s="2" t="str">
        <f t="shared" si="139"/>
        <v>-</v>
      </c>
      <c r="X426" s="2" t="str">
        <f t="shared" si="140"/>
        <v>-</v>
      </c>
      <c r="Y426" s="2" t="str">
        <f t="shared" si="141"/>
        <v>-</v>
      </c>
      <c r="Z426" s="2" t="str">
        <f t="shared" si="142"/>
        <v>-</v>
      </c>
      <c r="AA426" s="2" t="str">
        <f t="shared" si="143"/>
        <v>-</v>
      </c>
      <c r="AB426" s="2" t="str">
        <f t="shared" si="144"/>
        <v>-</v>
      </c>
      <c r="AC426" s="2" t="str">
        <f t="shared" si="145"/>
        <v>-</v>
      </c>
    </row>
    <row r="427" spans="1:29" ht="144" customHeight="1" x14ac:dyDescent="0.25">
      <c r="A427" s="2"/>
      <c r="B427" s="2" t="str">
        <f t="shared" si="146"/>
        <v>Pulse 007-Khaki</v>
      </c>
      <c r="C427" s="2" t="str">
        <f>SUBSTITUTE(TRIM(D427&amp;_xlfn.XLOOKUP(F427,Colors!A:A,Colors!C:C,"ERROR",0))," ","")</f>
        <v>Pulse007KAKI</v>
      </c>
      <c r="D427" s="2" t="s">
        <v>172</v>
      </c>
      <c r="E427" s="2" t="s">
        <v>247</v>
      </c>
      <c r="F427" s="2" t="s">
        <v>200</v>
      </c>
      <c r="G427" s="14">
        <f>_xlfn.XLOOKUP(D427,Prices!A:A,Prices!C:C,"-")</f>
        <v>11.9</v>
      </c>
      <c r="H427" s="14">
        <f>_xlfn.XLOOKUP(D427,Prices!A:A,Prices!D:D,"-")</f>
        <v>29.9</v>
      </c>
      <c r="I427" s="2" t="s">
        <v>44</v>
      </c>
      <c r="J427" s="2" t="str">
        <f t="shared" si="126"/>
        <v/>
      </c>
      <c r="K427" s="2" t="str">
        <f t="shared" si="127"/>
        <v>-</v>
      </c>
      <c r="L427" s="2" t="str">
        <f t="shared" si="128"/>
        <v>-</v>
      </c>
      <c r="M427" s="2" t="str">
        <f t="shared" si="129"/>
        <v>-</v>
      </c>
      <c r="N427" s="2" t="str">
        <f t="shared" si="130"/>
        <v>-</v>
      </c>
      <c r="O427" s="2" t="str">
        <f t="shared" si="131"/>
        <v>-</v>
      </c>
      <c r="P427" s="2" t="str">
        <f t="shared" si="132"/>
        <v>-</v>
      </c>
      <c r="Q427" s="2" t="str">
        <f t="shared" si="133"/>
        <v>-</v>
      </c>
      <c r="R427" s="2" t="str">
        <f t="shared" si="134"/>
        <v>-</v>
      </c>
      <c r="S427" s="2" t="str">
        <f t="shared" si="135"/>
        <v>-</v>
      </c>
      <c r="T427" s="2" t="str">
        <f t="shared" si="136"/>
        <v>-</v>
      </c>
      <c r="U427" s="2" t="str">
        <f t="shared" si="137"/>
        <v>-</v>
      </c>
      <c r="V427" s="2" t="str">
        <f t="shared" si="138"/>
        <v>-</v>
      </c>
      <c r="W427" s="2" t="str">
        <f t="shared" si="139"/>
        <v>-</v>
      </c>
      <c r="X427" s="2" t="str">
        <f t="shared" si="140"/>
        <v>-</v>
      </c>
      <c r="Y427" s="2" t="str">
        <f t="shared" si="141"/>
        <v>-</v>
      </c>
      <c r="Z427" s="2" t="str">
        <f t="shared" si="142"/>
        <v>-</v>
      </c>
      <c r="AA427" s="2" t="str">
        <f t="shared" si="143"/>
        <v>-</v>
      </c>
      <c r="AB427" s="2" t="str">
        <f t="shared" si="144"/>
        <v>-</v>
      </c>
      <c r="AC427" s="2" t="str">
        <f t="shared" si="145"/>
        <v>-</v>
      </c>
    </row>
    <row r="428" spans="1:29" ht="144" customHeight="1" x14ac:dyDescent="0.25">
      <c r="A428" s="2"/>
      <c r="B428" s="2" t="str">
        <f t="shared" si="146"/>
        <v>Pulse 007-Beige</v>
      </c>
      <c r="C428" s="2" t="str">
        <f>SUBSTITUTE(TRIM(D428&amp;_xlfn.XLOOKUP(F428,Colors!A:A,Colors!C:C,"ERROR",0))," ","")</f>
        <v>Pulse007BEIGE</v>
      </c>
      <c r="D428" s="2" t="s">
        <v>172</v>
      </c>
      <c r="E428" s="2" t="s">
        <v>247</v>
      </c>
      <c r="F428" s="2" t="s">
        <v>202</v>
      </c>
      <c r="G428" s="14">
        <f>_xlfn.XLOOKUP(D428,Prices!A:A,Prices!C:C,"-")</f>
        <v>11.9</v>
      </c>
      <c r="H428" s="14">
        <f>_xlfn.XLOOKUP(D428,Prices!A:A,Prices!D:D,"-")</f>
        <v>29.9</v>
      </c>
      <c r="I428" s="2" t="s">
        <v>44</v>
      </c>
      <c r="J428" s="2" t="str">
        <f t="shared" si="126"/>
        <v/>
      </c>
      <c r="K428" s="2" t="str">
        <f t="shared" si="127"/>
        <v>-</v>
      </c>
      <c r="L428" s="2" t="str">
        <f t="shared" si="128"/>
        <v>-</v>
      </c>
      <c r="M428" s="2" t="str">
        <f t="shared" si="129"/>
        <v>-</v>
      </c>
      <c r="N428" s="2" t="str">
        <f t="shared" si="130"/>
        <v>-</v>
      </c>
      <c r="O428" s="2" t="str">
        <f t="shared" si="131"/>
        <v>-</v>
      </c>
      <c r="P428" s="2" t="str">
        <f t="shared" si="132"/>
        <v>-</v>
      </c>
      <c r="Q428" s="2" t="str">
        <f t="shared" si="133"/>
        <v>-</v>
      </c>
      <c r="R428" s="2" t="str">
        <f t="shared" si="134"/>
        <v>-</v>
      </c>
      <c r="S428" s="2" t="str">
        <f t="shared" si="135"/>
        <v>-</v>
      </c>
      <c r="T428" s="2" t="str">
        <f t="shared" si="136"/>
        <v>-</v>
      </c>
      <c r="U428" s="2" t="str">
        <f t="shared" si="137"/>
        <v>-</v>
      </c>
      <c r="V428" s="2" t="str">
        <f t="shared" si="138"/>
        <v>-</v>
      </c>
      <c r="W428" s="2" t="str">
        <f t="shared" si="139"/>
        <v>-</v>
      </c>
      <c r="X428" s="2" t="str">
        <f t="shared" si="140"/>
        <v>-</v>
      </c>
      <c r="Y428" s="2" t="str">
        <f t="shared" si="141"/>
        <v>-</v>
      </c>
      <c r="Z428" s="2" t="str">
        <f t="shared" si="142"/>
        <v>-</v>
      </c>
      <c r="AA428" s="2" t="str">
        <f t="shared" si="143"/>
        <v>-</v>
      </c>
      <c r="AB428" s="2" t="str">
        <f t="shared" si="144"/>
        <v>-</v>
      </c>
      <c r="AC428" s="2" t="str">
        <f t="shared" si="145"/>
        <v>-</v>
      </c>
    </row>
    <row r="429" spans="1:29" ht="144" customHeight="1" x14ac:dyDescent="0.25">
      <c r="A429" s="2"/>
      <c r="B429" s="2" t="str">
        <f t="shared" si="146"/>
        <v>Pulse 007-Blue</v>
      </c>
      <c r="C429" s="2" t="str">
        <f>SUBSTITUTE(TRIM(D429&amp;_xlfn.XLOOKUP(F429,Colors!A:A,Colors!C:C,"ERROR",0))," ","")</f>
        <v>Pulse007BLEU</v>
      </c>
      <c r="D429" s="2" t="s">
        <v>172</v>
      </c>
      <c r="E429" s="2" t="s">
        <v>247</v>
      </c>
      <c r="F429" s="2" t="s">
        <v>209</v>
      </c>
      <c r="G429" s="14">
        <f>_xlfn.XLOOKUP(D429,Prices!A:A,Prices!C:C,"-")</f>
        <v>11.9</v>
      </c>
      <c r="H429" s="14">
        <f>_xlfn.XLOOKUP(D429,Prices!A:A,Prices!D:D,"-")</f>
        <v>29.9</v>
      </c>
      <c r="I429" s="2" t="s">
        <v>44</v>
      </c>
      <c r="J429" s="2" t="str">
        <f t="shared" si="126"/>
        <v/>
      </c>
      <c r="K429" s="2" t="str">
        <f t="shared" si="127"/>
        <v>-</v>
      </c>
      <c r="L429" s="2" t="str">
        <f t="shared" si="128"/>
        <v>-</v>
      </c>
      <c r="M429" s="2" t="str">
        <f t="shared" si="129"/>
        <v>-</v>
      </c>
      <c r="N429" s="2" t="str">
        <f t="shared" si="130"/>
        <v>-</v>
      </c>
      <c r="O429" s="2" t="str">
        <f t="shared" si="131"/>
        <v>-</v>
      </c>
      <c r="P429" s="2" t="str">
        <f t="shared" si="132"/>
        <v>-</v>
      </c>
      <c r="Q429" s="2" t="str">
        <f t="shared" si="133"/>
        <v>-</v>
      </c>
      <c r="R429" s="2" t="str">
        <f t="shared" si="134"/>
        <v>-</v>
      </c>
      <c r="S429" s="2" t="str">
        <f t="shared" si="135"/>
        <v>-</v>
      </c>
      <c r="T429" s="2" t="str">
        <f t="shared" si="136"/>
        <v>-</v>
      </c>
      <c r="U429" s="2" t="str">
        <f t="shared" si="137"/>
        <v>-</v>
      </c>
      <c r="V429" s="2" t="str">
        <f t="shared" si="138"/>
        <v>-</v>
      </c>
      <c r="W429" s="2" t="str">
        <f t="shared" si="139"/>
        <v>-</v>
      </c>
      <c r="X429" s="2" t="str">
        <f t="shared" si="140"/>
        <v>-</v>
      </c>
      <c r="Y429" s="2" t="str">
        <f t="shared" si="141"/>
        <v>-</v>
      </c>
      <c r="Z429" s="2" t="str">
        <f t="shared" si="142"/>
        <v>-</v>
      </c>
      <c r="AA429" s="2" t="str">
        <f t="shared" si="143"/>
        <v>-</v>
      </c>
      <c r="AB429" s="2" t="str">
        <f t="shared" si="144"/>
        <v>-</v>
      </c>
      <c r="AC429" s="2" t="str">
        <f t="shared" si="145"/>
        <v>-</v>
      </c>
    </row>
    <row r="430" spans="1:29" ht="144" customHeight="1" x14ac:dyDescent="0.25">
      <c r="A430" s="2"/>
      <c r="B430" s="2" t="str">
        <f t="shared" si="146"/>
        <v>Pulse 007-Black</v>
      </c>
      <c r="C430" s="2" t="str">
        <f>SUBSTITUTE(TRIM(D430&amp;_xlfn.XLOOKUP(F430,Colors!A:A,Colors!C:C,"ERROR",0))," ","")</f>
        <v>Pulse007NOIR</v>
      </c>
      <c r="D430" s="2" t="s">
        <v>172</v>
      </c>
      <c r="E430" s="2" t="s">
        <v>247</v>
      </c>
      <c r="F430" s="2" t="s">
        <v>105</v>
      </c>
      <c r="G430" s="14">
        <f>_xlfn.XLOOKUP(D430,Prices!A:A,Prices!C:C,"-")</f>
        <v>11.9</v>
      </c>
      <c r="H430" s="14">
        <f>_xlfn.XLOOKUP(D430,Prices!A:A,Prices!D:D,"-")</f>
        <v>29.9</v>
      </c>
      <c r="I430" s="2" t="s">
        <v>44</v>
      </c>
      <c r="J430" s="2" t="str">
        <f t="shared" si="126"/>
        <v/>
      </c>
      <c r="K430" s="2" t="str">
        <f t="shared" si="127"/>
        <v>-</v>
      </c>
      <c r="L430" s="2" t="str">
        <f t="shared" si="128"/>
        <v>-</v>
      </c>
      <c r="M430" s="2" t="str">
        <f t="shared" si="129"/>
        <v>-</v>
      </c>
      <c r="N430" s="2" t="str">
        <f t="shared" si="130"/>
        <v>-</v>
      </c>
      <c r="O430" s="2" t="str">
        <f t="shared" si="131"/>
        <v>-</v>
      </c>
      <c r="P430" s="2" t="str">
        <f t="shared" si="132"/>
        <v>-</v>
      </c>
      <c r="Q430" s="2" t="str">
        <f t="shared" si="133"/>
        <v>-</v>
      </c>
      <c r="R430" s="2" t="str">
        <f t="shared" si="134"/>
        <v>-</v>
      </c>
      <c r="S430" s="2" t="str">
        <f t="shared" si="135"/>
        <v>-</v>
      </c>
      <c r="T430" s="2" t="str">
        <f t="shared" si="136"/>
        <v>-</v>
      </c>
      <c r="U430" s="2" t="str">
        <f t="shared" si="137"/>
        <v>-</v>
      </c>
      <c r="V430" s="2" t="str">
        <f t="shared" si="138"/>
        <v>-</v>
      </c>
      <c r="W430" s="2" t="str">
        <f t="shared" si="139"/>
        <v>-</v>
      </c>
      <c r="X430" s="2" t="str">
        <f t="shared" si="140"/>
        <v>-</v>
      </c>
      <c r="Y430" s="2" t="str">
        <f t="shared" si="141"/>
        <v>-</v>
      </c>
      <c r="Z430" s="2" t="str">
        <f t="shared" si="142"/>
        <v>-</v>
      </c>
      <c r="AA430" s="2" t="str">
        <f t="shared" si="143"/>
        <v>-</v>
      </c>
      <c r="AB430" s="2" t="str">
        <f t="shared" si="144"/>
        <v>-</v>
      </c>
      <c r="AC430" s="2" t="str">
        <f t="shared" si="145"/>
        <v>-</v>
      </c>
    </row>
    <row r="431" spans="1:29" ht="144" customHeight="1" x14ac:dyDescent="0.25">
      <c r="A431" s="2"/>
      <c r="B431" s="2" t="str">
        <f t="shared" si="146"/>
        <v>Pulse 006-Pink</v>
      </c>
      <c r="C431" s="2" t="str">
        <f>SUBSTITUTE(TRIM(D431&amp;_xlfn.XLOOKUP(F431,Colors!A:A,Colors!C:C,"ERROR",0))," ","")</f>
        <v>Pulse006ROSE</v>
      </c>
      <c r="D431" s="2" t="s">
        <v>173</v>
      </c>
      <c r="E431" s="2" t="s">
        <v>247</v>
      </c>
      <c r="F431" s="2" t="s">
        <v>206</v>
      </c>
      <c r="G431" s="14">
        <f>_xlfn.XLOOKUP(D431,Prices!A:A,Prices!C:C,"-")</f>
        <v>10.9</v>
      </c>
      <c r="H431" s="14">
        <f>_xlfn.XLOOKUP(D431,Prices!A:A,Prices!D:D,"-")</f>
        <v>29.9</v>
      </c>
      <c r="I431" s="2" t="s">
        <v>44</v>
      </c>
      <c r="J431" s="2" t="str">
        <f t="shared" si="126"/>
        <v/>
      </c>
      <c r="K431" s="2" t="str">
        <f t="shared" si="127"/>
        <v>-</v>
      </c>
      <c r="L431" s="2" t="str">
        <f t="shared" si="128"/>
        <v>-</v>
      </c>
      <c r="M431" s="2" t="str">
        <f t="shared" si="129"/>
        <v>-</v>
      </c>
      <c r="N431" s="2" t="str">
        <f t="shared" si="130"/>
        <v>-</v>
      </c>
      <c r="O431" s="2" t="str">
        <f t="shared" si="131"/>
        <v>-</v>
      </c>
      <c r="P431" s="2" t="str">
        <f t="shared" si="132"/>
        <v>-</v>
      </c>
      <c r="Q431" s="2" t="str">
        <f t="shared" si="133"/>
        <v>-</v>
      </c>
      <c r="R431" s="2" t="str">
        <f t="shared" si="134"/>
        <v>-</v>
      </c>
      <c r="S431" s="2" t="str">
        <f t="shared" si="135"/>
        <v>-</v>
      </c>
      <c r="T431" s="2" t="str">
        <f t="shared" si="136"/>
        <v>-</v>
      </c>
      <c r="U431" s="2" t="str">
        <f t="shared" si="137"/>
        <v>-</v>
      </c>
      <c r="V431" s="2" t="str">
        <f t="shared" si="138"/>
        <v>-</v>
      </c>
      <c r="W431" s="2" t="str">
        <f t="shared" si="139"/>
        <v>-</v>
      </c>
      <c r="X431" s="2" t="str">
        <f t="shared" si="140"/>
        <v>-</v>
      </c>
      <c r="Y431" s="2" t="str">
        <f t="shared" si="141"/>
        <v>-</v>
      </c>
      <c r="Z431" s="2" t="str">
        <f t="shared" si="142"/>
        <v>-</v>
      </c>
      <c r="AA431" s="2" t="str">
        <f t="shared" si="143"/>
        <v>-</v>
      </c>
      <c r="AB431" s="2" t="str">
        <f t="shared" si="144"/>
        <v>-</v>
      </c>
      <c r="AC431" s="2" t="str">
        <f t="shared" si="145"/>
        <v>-</v>
      </c>
    </row>
    <row r="432" spans="1:29" ht="144" customHeight="1" x14ac:dyDescent="0.25">
      <c r="A432" s="2"/>
      <c r="B432" s="2" t="str">
        <f t="shared" si="146"/>
        <v>Pulse 006-Cream</v>
      </c>
      <c r="C432" s="2" t="str">
        <f>SUBSTITUTE(TRIM(D432&amp;_xlfn.XLOOKUP(F432,Colors!A:A,Colors!C:C,"ERROR",0))," ","")</f>
        <v>Pulse006CREME</v>
      </c>
      <c r="D432" s="2" t="s">
        <v>173</v>
      </c>
      <c r="E432" s="2" t="s">
        <v>247</v>
      </c>
      <c r="F432" s="2" t="s">
        <v>207</v>
      </c>
      <c r="G432" s="14">
        <f>_xlfn.XLOOKUP(D432,Prices!A:A,Prices!C:C,"-")</f>
        <v>10.9</v>
      </c>
      <c r="H432" s="14">
        <f>_xlfn.XLOOKUP(D432,Prices!A:A,Prices!D:D,"-")</f>
        <v>29.9</v>
      </c>
      <c r="I432" s="2" t="s">
        <v>44</v>
      </c>
      <c r="J432" s="2" t="str">
        <f t="shared" si="126"/>
        <v/>
      </c>
      <c r="K432" s="2" t="str">
        <f t="shared" si="127"/>
        <v>-</v>
      </c>
      <c r="L432" s="2" t="str">
        <f t="shared" si="128"/>
        <v>-</v>
      </c>
      <c r="M432" s="2" t="str">
        <f t="shared" si="129"/>
        <v>-</v>
      </c>
      <c r="N432" s="2" t="str">
        <f t="shared" si="130"/>
        <v>-</v>
      </c>
      <c r="O432" s="2" t="str">
        <f t="shared" si="131"/>
        <v>-</v>
      </c>
      <c r="P432" s="2" t="str">
        <f t="shared" si="132"/>
        <v>-</v>
      </c>
      <c r="Q432" s="2" t="str">
        <f t="shared" si="133"/>
        <v>-</v>
      </c>
      <c r="R432" s="2" t="str">
        <f t="shared" si="134"/>
        <v>-</v>
      </c>
      <c r="S432" s="2" t="str">
        <f t="shared" si="135"/>
        <v>-</v>
      </c>
      <c r="T432" s="2" t="str">
        <f t="shared" si="136"/>
        <v>-</v>
      </c>
      <c r="U432" s="2" t="str">
        <f t="shared" si="137"/>
        <v>-</v>
      </c>
      <c r="V432" s="2" t="str">
        <f t="shared" si="138"/>
        <v>-</v>
      </c>
      <c r="W432" s="2" t="str">
        <f t="shared" si="139"/>
        <v>-</v>
      </c>
      <c r="X432" s="2" t="str">
        <f t="shared" si="140"/>
        <v>-</v>
      </c>
      <c r="Y432" s="2" t="str">
        <f t="shared" si="141"/>
        <v>-</v>
      </c>
      <c r="Z432" s="2" t="str">
        <f t="shared" si="142"/>
        <v>-</v>
      </c>
      <c r="AA432" s="2" t="str">
        <f t="shared" si="143"/>
        <v>-</v>
      </c>
      <c r="AB432" s="2" t="str">
        <f t="shared" si="144"/>
        <v>-</v>
      </c>
      <c r="AC432" s="2" t="str">
        <f t="shared" si="145"/>
        <v>-</v>
      </c>
    </row>
    <row r="433" spans="1:29" ht="144" customHeight="1" x14ac:dyDescent="0.25">
      <c r="A433" s="2"/>
      <c r="B433" s="2" t="str">
        <f t="shared" si="146"/>
        <v>Pulse 006-Pearl</v>
      </c>
      <c r="C433" s="2" t="str">
        <f>SUBSTITUTE(TRIM(D433&amp;_xlfn.XLOOKUP(F433,Colors!A:A,Colors!C:C,"ERROR",0))," ","")</f>
        <v>Pulse006PERLE</v>
      </c>
      <c r="D433" s="2" t="s">
        <v>173</v>
      </c>
      <c r="E433" s="2" t="s">
        <v>247</v>
      </c>
      <c r="F433" s="2" t="s">
        <v>205</v>
      </c>
      <c r="G433" s="14">
        <f>_xlfn.XLOOKUP(D433,Prices!A:A,Prices!C:C,"-")</f>
        <v>10.9</v>
      </c>
      <c r="H433" s="14">
        <f>_xlfn.XLOOKUP(D433,Prices!A:A,Prices!D:D,"-")</f>
        <v>29.9</v>
      </c>
      <c r="I433" s="2" t="s">
        <v>44</v>
      </c>
      <c r="J433" s="2" t="str">
        <f t="shared" si="126"/>
        <v/>
      </c>
      <c r="K433" s="2" t="str">
        <f t="shared" si="127"/>
        <v>-</v>
      </c>
      <c r="L433" s="2" t="str">
        <f t="shared" si="128"/>
        <v>-</v>
      </c>
      <c r="M433" s="2" t="str">
        <f t="shared" si="129"/>
        <v>-</v>
      </c>
      <c r="N433" s="2" t="str">
        <f t="shared" si="130"/>
        <v>-</v>
      </c>
      <c r="O433" s="2" t="str">
        <f t="shared" si="131"/>
        <v>-</v>
      </c>
      <c r="P433" s="2" t="str">
        <f t="shared" si="132"/>
        <v>-</v>
      </c>
      <c r="Q433" s="2" t="str">
        <f t="shared" si="133"/>
        <v>-</v>
      </c>
      <c r="R433" s="2" t="str">
        <f t="shared" si="134"/>
        <v>-</v>
      </c>
      <c r="S433" s="2" t="str">
        <f t="shared" si="135"/>
        <v>-</v>
      </c>
      <c r="T433" s="2" t="str">
        <f t="shared" si="136"/>
        <v>-</v>
      </c>
      <c r="U433" s="2" t="str">
        <f t="shared" si="137"/>
        <v>-</v>
      </c>
      <c r="V433" s="2" t="str">
        <f t="shared" si="138"/>
        <v>-</v>
      </c>
      <c r="W433" s="2" t="str">
        <f t="shared" si="139"/>
        <v>-</v>
      </c>
      <c r="X433" s="2" t="str">
        <f t="shared" si="140"/>
        <v>-</v>
      </c>
      <c r="Y433" s="2" t="str">
        <f t="shared" si="141"/>
        <v>-</v>
      </c>
      <c r="Z433" s="2" t="str">
        <f t="shared" si="142"/>
        <v>-</v>
      </c>
      <c r="AA433" s="2" t="str">
        <f t="shared" si="143"/>
        <v>-</v>
      </c>
      <c r="AB433" s="2" t="str">
        <f t="shared" si="144"/>
        <v>-</v>
      </c>
      <c r="AC433" s="2" t="str">
        <f t="shared" si="145"/>
        <v>-</v>
      </c>
    </row>
    <row r="434" spans="1:29" ht="144" customHeight="1" x14ac:dyDescent="0.25">
      <c r="A434" s="2"/>
      <c r="B434" s="2" t="str">
        <f t="shared" si="146"/>
        <v>Pulse 006-Rust</v>
      </c>
      <c r="C434" s="2" t="str">
        <f>SUBSTITUTE(TRIM(D434&amp;_xlfn.XLOOKUP(F434,Colors!A:A,Colors!C:C,"ERROR",0))," ","")</f>
        <v>Pulse006ROUILLE</v>
      </c>
      <c r="D434" s="2" t="s">
        <v>173</v>
      </c>
      <c r="E434" s="2" t="s">
        <v>247</v>
      </c>
      <c r="F434" s="2" t="s">
        <v>208</v>
      </c>
      <c r="G434" s="14">
        <f>_xlfn.XLOOKUP(D434,Prices!A:A,Prices!C:C,"-")</f>
        <v>10.9</v>
      </c>
      <c r="H434" s="14">
        <f>_xlfn.XLOOKUP(D434,Prices!A:A,Prices!D:D,"-")</f>
        <v>29.9</v>
      </c>
      <c r="I434" s="2" t="s">
        <v>44</v>
      </c>
      <c r="J434" s="2" t="str">
        <f t="shared" si="126"/>
        <v/>
      </c>
      <c r="K434" s="2" t="str">
        <f t="shared" si="127"/>
        <v>-</v>
      </c>
      <c r="L434" s="2" t="str">
        <f t="shared" si="128"/>
        <v>-</v>
      </c>
      <c r="M434" s="2" t="str">
        <f t="shared" si="129"/>
        <v>-</v>
      </c>
      <c r="N434" s="2" t="str">
        <f t="shared" si="130"/>
        <v>-</v>
      </c>
      <c r="O434" s="2" t="str">
        <f t="shared" si="131"/>
        <v>-</v>
      </c>
      <c r="P434" s="2" t="str">
        <f t="shared" si="132"/>
        <v>-</v>
      </c>
      <c r="Q434" s="2" t="str">
        <f t="shared" si="133"/>
        <v>-</v>
      </c>
      <c r="R434" s="2" t="str">
        <f t="shared" si="134"/>
        <v>-</v>
      </c>
      <c r="S434" s="2" t="str">
        <f t="shared" si="135"/>
        <v>-</v>
      </c>
      <c r="T434" s="2" t="str">
        <f t="shared" si="136"/>
        <v>-</v>
      </c>
      <c r="U434" s="2" t="str">
        <f t="shared" si="137"/>
        <v>-</v>
      </c>
      <c r="V434" s="2" t="str">
        <f t="shared" si="138"/>
        <v>-</v>
      </c>
      <c r="W434" s="2" t="str">
        <f t="shared" si="139"/>
        <v>-</v>
      </c>
      <c r="X434" s="2" t="str">
        <f t="shared" si="140"/>
        <v>-</v>
      </c>
      <c r="Y434" s="2" t="str">
        <f t="shared" si="141"/>
        <v>-</v>
      </c>
      <c r="Z434" s="2" t="str">
        <f t="shared" si="142"/>
        <v>-</v>
      </c>
      <c r="AA434" s="2" t="str">
        <f t="shared" si="143"/>
        <v>-</v>
      </c>
      <c r="AB434" s="2" t="str">
        <f t="shared" si="144"/>
        <v>-</v>
      </c>
      <c r="AC434" s="2" t="str">
        <f t="shared" si="145"/>
        <v>-</v>
      </c>
    </row>
    <row r="435" spans="1:29" ht="144" customHeight="1" x14ac:dyDescent="0.25">
      <c r="A435" s="2"/>
      <c r="B435" s="2" t="str">
        <f t="shared" si="146"/>
        <v>Pulse 006-Khaki</v>
      </c>
      <c r="C435" s="2" t="str">
        <f>SUBSTITUTE(TRIM(D435&amp;_xlfn.XLOOKUP(F435,Colors!A:A,Colors!C:C,"ERROR",0))," ","")</f>
        <v>Pulse006KAKI</v>
      </c>
      <c r="D435" s="2" t="s">
        <v>173</v>
      </c>
      <c r="E435" s="2" t="s">
        <v>247</v>
      </c>
      <c r="F435" s="2" t="s">
        <v>200</v>
      </c>
      <c r="G435" s="14">
        <f>_xlfn.XLOOKUP(D435,Prices!A:A,Prices!C:C,"-")</f>
        <v>10.9</v>
      </c>
      <c r="H435" s="14">
        <f>_xlfn.XLOOKUP(D435,Prices!A:A,Prices!D:D,"-")</f>
        <v>29.9</v>
      </c>
      <c r="I435" s="2" t="s">
        <v>44</v>
      </c>
      <c r="J435" s="2" t="str">
        <f t="shared" si="126"/>
        <v/>
      </c>
      <c r="K435" s="2" t="str">
        <f t="shared" si="127"/>
        <v>-</v>
      </c>
      <c r="L435" s="2" t="str">
        <f t="shared" si="128"/>
        <v>-</v>
      </c>
      <c r="M435" s="2" t="str">
        <f t="shared" si="129"/>
        <v>-</v>
      </c>
      <c r="N435" s="2" t="str">
        <f t="shared" si="130"/>
        <v>-</v>
      </c>
      <c r="O435" s="2" t="str">
        <f t="shared" si="131"/>
        <v>-</v>
      </c>
      <c r="P435" s="2" t="str">
        <f t="shared" si="132"/>
        <v>-</v>
      </c>
      <c r="Q435" s="2" t="str">
        <f t="shared" si="133"/>
        <v>-</v>
      </c>
      <c r="R435" s="2" t="str">
        <f t="shared" si="134"/>
        <v>-</v>
      </c>
      <c r="S435" s="2" t="str">
        <f t="shared" si="135"/>
        <v>-</v>
      </c>
      <c r="T435" s="2" t="str">
        <f t="shared" si="136"/>
        <v>-</v>
      </c>
      <c r="U435" s="2" t="str">
        <f t="shared" si="137"/>
        <v>-</v>
      </c>
      <c r="V435" s="2" t="str">
        <f t="shared" si="138"/>
        <v>-</v>
      </c>
      <c r="W435" s="2" t="str">
        <f t="shared" si="139"/>
        <v>-</v>
      </c>
      <c r="X435" s="2" t="str">
        <f t="shared" si="140"/>
        <v>-</v>
      </c>
      <c r="Y435" s="2" t="str">
        <f t="shared" si="141"/>
        <v>-</v>
      </c>
      <c r="Z435" s="2" t="str">
        <f t="shared" si="142"/>
        <v>-</v>
      </c>
      <c r="AA435" s="2" t="str">
        <f t="shared" si="143"/>
        <v>-</v>
      </c>
      <c r="AB435" s="2" t="str">
        <f t="shared" si="144"/>
        <v>-</v>
      </c>
      <c r="AC435" s="2" t="str">
        <f t="shared" si="145"/>
        <v>-</v>
      </c>
    </row>
    <row r="436" spans="1:29" ht="144" customHeight="1" x14ac:dyDescent="0.25">
      <c r="A436" s="2"/>
      <c r="B436" s="2" t="str">
        <f t="shared" si="146"/>
        <v>Pulse 006-Beige</v>
      </c>
      <c r="C436" s="2" t="str">
        <f>SUBSTITUTE(TRIM(D436&amp;_xlfn.XLOOKUP(F436,Colors!A:A,Colors!C:C,"ERROR",0))," ","")</f>
        <v>Pulse006BEIGE</v>
      </c>
      <c r="D436" s="2" t="s">
        <v>173</v>
      </c>
      <c r="E436" s="2" t="s">
        <v>247</v>
      </c>
      <c r="F436" s="2" t="s">
        <v>202</v>
      </c>
      <c r="G436" s="14">
        <f>_xlfn.XLOOKUP(D436,Prices!A:A,Prices!C:C,"-")</f>
        <v>10.9</v>
      </c>
      <c r="H436" s="14">
        <f>_xlfn.XLOOKUP(D436,Prices!A:A,Prices!D:D,"-")</f>
        <v>29.9</v>
      </c>
      <c r="I436" s="2" t="s">
        <v>44</v>
      </c>
      <c r="J436" s="2" t="str">
        <f t="shared" si="126"/>
        <v/>
      </c>
      <c r="K436" s="2" t="str">
        <f t="shared" si="127"/>
        <v>-</v>
      </c>
      <c r="L436" s="2" t="str">
        <f t="shared" si="128"/>
        <v>-</v>
      </c>
      <c r="M436" s="2" t="str">
        <f t="shared" si="129"/>
        <v>-</v>
      </c>
      <c r="N436" s="2" t="str">
        <f t="shared" si="130"/>
        <v>-</v>
      </c>
      <c r="O436" s="2" t="str">
        <f t="shared" si="131"/>
        <v>-</v>
      </c>
      <c r="P436" s="2" t="str">
        <f t="shared" si="132"/>
        <v>-</v>
      </c>
      <c r="Q436" s="2" t="str">
        <f t="shared" si="133"/>
        <v>-</v>
      </c>
      <c r="R436" s="2" t="str">
        <f t="shared" si="134"/>
        <v>-</v>
      </c>
      <c r="S436" s="2" t="str">
        <f t="shared" si="135"/>
        <v>-</v>
      </c>
      <c r="T436" s="2" t="str">
        <f t="shared" si="136"/>
        <v>-</v>
      </c>
      <c r="U436" s="2" t="str">
        <f t="shared" si="137"/>
        <v>-</v>
      </c>
      <c r="V436" s="2" t="str">
        <f t="shared" si="138"/>
        <v>-</v>
      </c>
      <c r="W436" s="2" t="str">
        <f t="shared" si="139"/>
        <v>-</v>
      </c>
      <c r="X436" s="2" t="str">
        <f t="shared" si="140"/>
        <v>-</v>
      </c>
      <c r="Y436" s="2" t="str">
        <f t="shared" si="141"/>
        <v>-</v>
      </c>
      <c r="Z436" s="2" t="str">
        <f t="shared" si="142"/>
        <v>-</v>
      </c>
      <c r="AA436" s="2" t="str">
        <f t="shared" si="143"/>
        <v>-</v>
      </c>
      <c r="AB436" s="2" t="str">
        <f t="shared" si="144"/>
        <v>-</v>
      </c>
      <c r="AC436" s="2" t="str">
        <f t="shared" si="145"/>
        <v>-</v>
      </c>
    </row>
    <row r="437" spans="1:29" ht="144" customHeight="1" x14ac:dyDescent="0.25">
      <c r="A437" s="2"/>
      <c r="B437" s="2" t="str">
        <f t="shared" si="146"/>
        <v>Pulse 006-Blue</v>
      </c>
      <c r="C437" s="2" t="str">
        <f>SUBSTITUTE(TRIM(D437&amp;_xlfn.XLOOKUP(F437,Colors!A:A,Colors!C:C,"ERROR",0))," ","")</f>
        <v>Pulse006BLEU</v>
      </c>
      <c r="D437" s="2" t="s">
        <v>173</v>
      </c>
      <c r="E437" s="2" t="s">
        <v>247</v>
      </c>
      <c r="F437" s="2" t="s">
        <v>209</v>
      </c>
      <c r="G437" s="14">
        <f>_xlfn.XLOOKUP(D437,Prices!A:A,Prices!C:C,"-")</f>
        <v>10.9</v>
      </c>
      <c r="H437" s="14">
        <f>_xlfn.XLOOKUP(D437,Prices!A:A,Prices!D:D,"-")</f>
        <v>29.9</v>
      </c>
      <c r="I437" s="2" t="s">
        <v>44</v>
      </c>
      <c r="J437" s="2" t="str">
        <f t="shared" si="126"/>
        <v/>
      </c>
      <c r="K437" s="2" t="str">
        <f t="shared" si="127"/>
        <v>-</v>
      </c>
      <c r="L437" s="2" t="str">
        <f t="shared" si="128"/>
        <v>-</v>
      </c>
      <c r="M437" s="2" t="str">
        <f t="shared" si="129"/>
        <v>-</v>
      </c>
      <c r="N437" s="2" t="str">
        <f t="shared" si="130"/>
        <v>-</v>
      </c>
      <c r="O437" s="2" t="str">
        <f t="shared" si="131"/>
        <v>-</v>
      </c>
      <c r="P437" s="2" t="str">
        <f t="shared" si="132"/>
        <v>-</v>
      </c>
      <c r="Q437" s="2" t="str">
        <f t="shared" si="133"/>
        <v>-</v>
      </c>
      <c r="R437" s="2" t="str">
        <f t="shared" si="134"/>
        <v>-</v>
      </c>
      <c r="S437" s="2" t="str">
        <f t="shared" si="135"/>
        <v>-</v>
      </c>
      <c r="T437" s="2" t="str">
        <f t="shared" si="136"/>
        <v>-</v>
      </c>
      <c r="U437" s="2" t="str">
        <f t="shared" si="137"/>
        <v>-</v>
      </c>
      <c r="V437" s="2" t="str">
        <f t="shared" si="138"/>
        <v>-</v>
      </c>
      <c r="W437" s="2" t="str">
        <f t="shared" si="139"/>
        <v>-</v>
      </c>
      <c r="X437" s="2" t="str">
        <f t="shared" si="140"/>
        <v>-</v>
      </c>
      <c r="Y437" s="2" t="str">
        <f t="shared" si="141"/>
        <v>-</v>
      </c>
      <c r="Z437" s="2" t="str">
        <f t="shared" si="142"/>
        <v>-</v>
      </c>
      <c r="AA437" s="2" t="str">
        <f t="shared" si="143"/>
        <v>-</v>
      </c>
      <c r="AB437" s="2" t="str">
        <f t="shared" si="144"/>
        <v>-</v>
      </c>
      <c r="AC437" s="2" t="str">
        <f t="shared" si="145"/>
        <v>-</v>
      </c>
    </row>
    <row r="438" spans="1:29" ht="144" customHeight="1" x14ac:dyDescent="0.25">
      <c r="A438" s="2"/>
      <c r="B438" s="2" t="str">
        <f t="shared" si="146"/>
        <v>Pulse 006-Black</v>
      </c>
      <c r="C438" s="2" t="str">
        <f>SUBSTITUTE(TRIM(D438&amp;_xlfn.XLOOKUP(F438,Colors!A:A,Colors!C:C,"ERROR",0))," ","")</f>
        <v>Pulse006NOIR</v>
      </c>
      <c r="D438" s="2" t="s">
        <v>173</v>
      </c>
      <c r="E438" s="2" t="s">
        <v>247</v>
      </c>
      <c r="F438" s="2" t="s">
        <v>105</v>
      </c>
      <c r="G438" s="14">
        <f>_xlfn.XLOOKUP(D438,Prices!A:A,Prices!C:C,"-")</f>
        <v>10.9</v>
      </c>
      <c r="H438" s="14">
        <f>_xlfn.XLOOKUP(D438,Prices!A:A,Prices!D:D,"-")</f>
        <v>29.9</v>
      </c>
      <c r="I438" s="2" t="s">
        <v>44</v>
      </c>
      <c r="J438" s="2" t="str">
        <f t="shared" si="126"/>
        <v/>
      </c>
      <c r="K438" s="2" t="str">
        <f t="shared" si="127"/>
        <v>-</v>
      </c>
      <c r="L438" s="2" t="str">
        <f t="shared" si="128"/>
        <v>-</v>
      </c>
      <c r="M438" s="2" t="str">
        <f t="shared" si="129"/>
        <v>-</v>
      </c>
      <c r="N438" s="2" t="str">
        <f t="shared" si="130"/>
        <v>-</v>
      </c>
      <c r="O438" s="2" t="str">
        <f t="shared" si="131"/>
        <v>-</v>
      </c>
      <c r="P438" s="2" t="str">
        <f t="shared" si="132"/>
        <v>-</v>
      </c>
      <c r="Q438" s="2" t="str">
        <f t="shared" si="133"/>
        <v>-</v>
      </c>
      <c r="R438" s="2" t="str">
        <f t="shared" si="134"/>
        <v>-</v>
      </c>
      <c r="S438" s="2" t="str">
        <f t="shared" si="135"/>
        <v>-</v>
      </c>
      <c r="T438" s="2" t="str">
        <f t="shared" si="136"/>
        <v>-</v>
      </c>
      <c r="U438" s="2" t="str">
        <f t="shared" si="137"/>
        <v>-</v>
      </c>
      <c r="V438" s="2" t="str">
        <f t="shared" si="138"/>
        <v>-</v>
      </c>
      <c r="W438" s="2" t="str">
        <f t="shared" si="139"/>
        <v>-</v>
      </c>
      <c r="X438" s="2" t="str">
        <f t="shared" si="140"/>
        <v>-</v>
      </c>
      <c r="Y438" s="2" t="str">
        <f t="shared" si="141"/>
        <v>-</v>
      </c>
      <c r="Z438" s="2" t="str">
        <f t="shared" si="142"/>
        <v>-</v>
      </c>
      <c r="AA438" s="2" t="str">
        <f t="shared" si="143"/>
        <v>-</v>
      </c>
      <c r="AB438" s="2" t="str">
        <f t="shared" si="144"/>
        <v>-</v>
      </c>
      <c r="AC438" s="2" t="str">
        <f t="shared" si="145"/>
        <v>-</v>
      </c>
    </row>
    <row r="439" spans="1:29" ht="144" customHeight="1" x14ac:dyDescent="0.25">
      <c r="A439" s="2"/>
      <c r="B439" s="2" t="str">
        <f t="shared" si="146"/>
        <v>Pulse 008-Pink</v>
      </c>
      <c r="C439" s="2" t="str">
        <f>SUBSTITUTE(TRIM(D439&amp;_xlfn.XLOOKUP(F439,Colors!A:A,Colors!C:C,"ERROR",0))," ","")</f>
        <v>Pulse008ROSE</v>
      </c>
      <c r="D439" s="2" t="s">
        <v>174</v>
      </c>
      <c r="E439" s="2" t="s">
        <v>247</v>
      </c>
      <c r="F439" s="2" t="s">
        <v>206</v>
      </c>
      <c r="G439" s="14">
        <f>_xlfn.XLOOKUP(D439,Prices!A:A,Prices!C:C,"-")</f>
        <v>9.9</v>
      </c>
      <c r="H439" s="14">
        <f>_xlfn.XLOOKUP(D439,Prices!A:A,Prices!D:D,"-")</f>
        <v>24.9</v>
      </c>
      <c r="I439" s="2" t="s">
        <v>44</v>
      </c>
      <c r="J439" s="2" t="str">
        <f t="shared" si="126"/>
        <v/>
      </c>
      <c r="K439" s="2" t="str">
        <f t="shared" si="127"/>
        <v>-</v>
      </c>
      <c r="L439" s="2" t="str">
        <f t="shared" si="128"/>
        <v>-</v>
      </c>
      <c r="M439" s="2" t="str">
        <f t="shared" si="129"/>
        <v>-</v>
      </c>
      <c r="N439" s="2" t="str">
        <f t="shared" si="130"/>
        <v>-</v>
      </c>
      <c r="O439" s="2" t="str">
        <f t="shared" si="131"/>
        <v>-</v>
      </c>
      <c r="P439" s="2" t="str">
        <f t="shared" si="132"/>
        <v>-</v>
      </c>
      <c r="Q439" s="2" t="str">
        <f t="shared" si="133"/>
        <v>-</v>
      </c>
      <c r="R439" s="2" t="str">
        <f t="shared" si="134"/>
        <v>-</v>
      </c>
      <c r="S439" s="2" t="str">
        <f t="shared" si="135"/>
        <v>-</v>
      </c>
      <c r="T439" s="2" t="str">
        <f t="shared" si="136"/>
        <v>-</v>
      </c>
      <c r="U439" s="2" t="str">
        <f t="shared" si="137"/>
        <v>-</v>
      </c>
      <c r="V439" s="2" t="str">
        <f t="shared" si="138"/>
        <v>-</v>
      </c>
      <c r="W439" s="2" t="str">
        <f t="shared" si="139"/>
        <v>-</v>
      </c>
      <c r="X439" s="2" t="str">
        <f t="shared" si="140"/>
        <v>-</v>
      </c>
      <c r="Y439" s="2" t="str">
        <f t="shared" si="141"/>
        <v>-</v>
      </c>
      <c r="Z439" s="2" t="str">
        <f t="shared" si="142"/>
        <v>-</v>
      </c>
      <c r="AA439" s="2" t="str">
        <f t="shared" si="143"/>
        <v>-</v>
      </c>
      <c r="AB439" s="2" t="str">
        <f t="shared" si="144"/>
        <v>-</v>
      </c>
      <c r="AC439" s="2" t="str">
        <f t="shared" si="145"/>
        <v>-</v>
      </c>
    </row>
    <row r="440" spans="1:29" ht="144" customHeight="1" x14ac:dyDescent="0.25">
      <c r="A440" s="2"/>
      <c r="B440" s="2" t="str">
        <f t="shared" si="146"/>
        <v>Pulse 008-Cream</v>
      </c>
      <c r="C440" s="2" t="str">
        <f>SUBSTITUTE(TRIM(D440&amp;_xlfn.XLOOKUP(F440,Colors!A:A,Colors!C:C,"ERROR",0))," ","")</f>
        <v>Pulse008CREME</v>
      </c>
      <c r="D440" s="2" t="s">
        <v>174</v>
      </c>
      <c r="E440" s="2" t="s">
        <v>247</v>
      </c>
      <c r="F440" s="2" t="s">
        <v>207</v>
      </c>
      <c r="G440" s="14">
        <f>_xlfn.XLOOKUP(D440,Prices!A:A,Prices!C:C,"-")</f>
        <v>9.9</v>
      </c>
      <c r="H440" s="14">
        <f>_xlfn.XLOOKUP(D440,Prices!A:A,Prices!D:D,"-")</f>
        <v>24.9</v>
      </c>
      <c r="I440" s="2" t="s">
        <v>44</v>
      </c>
      <c r="J440" s="2" t="str">
        <f t="shared" si="126"/>
        <v/>
      </c>
      <c r="K440" s="2" t="str">
        <f t="shared" si="127"/>
        <v>-</v>
      </c>
      <c r="L440" s="2" t="str">
        <f t="shared" si="128"/>
        <v>-</v>
      </c>
      <c r="M440" s="2" t="str">
        <f t="shared" si="129"/>
        <v>-</v>
      </c>
      <c r="N440" s="2" t="str">
        <f t="shared" si="130"/>
        <v>-</v>
      </c>
      <c r="O440" s="2" t="str">
        <f t="shared" si="131"/>
        <v>-</v>
      </c>
      <c r="P440" s="2" t="str">
        <f t="shared" si="132"/>
        <v>-</v>
      </c>
      <c r="Q440" s="2" t="str">
        <f t="shared" si="133"/>
        <v>-</v>
      </c>
      <c r="R440" s="2" t="str">
        <f t="shared" si="134"/>
        <v>-</v>
      </c>
      <c r="S440" s="2" t="str">
        <f t="shared" si="135"/>
        <v>-</v>
      </c>
      <c r="T440" s="2" t="str">
        <f t="shared" si="136"/>
        <v>-</v>
      </c>
      <c r="U440" s="2" t="str">
        <f t="shared" si="137"/>
        <v>-</v>
      </c>
      <c r="V440" s="2" t="str">
        <f t="shared" si="138"/>
        <v>-</v>
      </c>
      <c r="W440" s="2" t="str">
        <f t="shared" si="139"/>
        <v>-</v>
      </c>
      <c r="X440" s="2" t="str">
        <f t="shared" si="140"/>
        <v>-</v>
      </c>
      <c r="Y440" s="2" t="str">
        <f t="shared" si="141"/>
        <v>-</v>
      </c>
      <c r="Z440" s="2" t="str">
        <f t="shared" si="142"/>
        <v>-</v>
      </c>
      <c r="AA440" s="2" t="str">
        <f t="shared" si="143"/>
        <v>-</v>
      </c>
      <c r="AB440" s="2" t="str">
        <f t="shared" si="144"/>
        <v>-</v>
      </c>
      <c r="AC440" s="2" t="str">
        <f t="shared" si="145"/>
        <v>-</v>
      </c>
    </row>
    <row r="441" spans="1:29" ht="144.19999999999999" customHeight="1" x14ac:dyDescent="0.25">
      <c r="A441" s="2"/>
      <c r="B441" s="2" t="str">
        <f t="shared" si="146"/>
        <v>Pulse 008-Pearl</v>
      </c>
      <c r="C441" s="2" t="str">
        <f>SUBSTITUTE(TRIM(D441&amp;_xlfn.XLOOKUP(F441,Colors!A:A,Colors!C:C,"ERROR",0))," ","")</f>
        <v>Pulse008PERLE</v>
      </c>
      <c r="D441" s="2" t="s">
        <v>174</v>
      </c>
      <c r="E441" s="2" t="s">
        <v>247</v>
      </c>
      <c r="F441" s="2" t="s">
        <v>205</v>
      </c>
      <c r="G441" s="14">
        <f>_xlfn.XLOOKUP(D441,Prices!A:A,Prices!C:C,"-")</f>
        <v>9.9</v>
      </c>
      <c r="H441" s="14">
        <f>_xlfn.XLOOKUP(D441,Prices!A:A,Prices!D:D,"-")</f>
        <v>24.9</v>
      </c>
      <c r="I441" s="2" t="s">
        <v>44</v>
      </c>
      <c r="J441" s="2" t="str">
        <f t="shared" si="126"/>
        <v/>
      </c>
      <c r="K441" s="2" t="str">
        <f t="shared" si="127"/>
        <v>-</v>
      </c>
      <c r="L441" s="2" t="str">
        <f t="shared" si="128"/>
        <v>-</v>
      </c>
      <c r="M441" s="2" t="str">
        <f t="shared" si="129"/>
        <v>-</v>
      </c>
      <c r="N441" s="2" t="str">
        <f t="shared" si="130"/>
        <v>-</v>
      </c>
      <c r="O441" s="2" t="str">
        <f t="shared" si="131"/>
        <v>-</v>
      </c>
      <c r="P441" s="2" t="str">
        <f t="shared" si="132"/>
        <v>-</v>
      </c>
      <c r="Q441" s="2" t="str">
        <f t="shared" si="133"/>
        <v>-</v>
      </c>
      <c r="R441" s="2" t="str">
        <f t="shared" si="134"/>
        <v>-</v>
      </c>
      <c r="S441" s="2" t="str">
        <f t="shared" si="135"/>
        <v>-</v>
      </c>
      <c r="T441" s="2" t="str">
        <f t="shared" si="136"/>
        <v>-</v>
      </c>
      <c r="U441" s="2" t="str">
        <f t="shared" si="137"/>
        <v>-</v>
      </c>
      <c r="V441" s="2" t="str">
        <f t="shared" si="138"/>
        <v>-</v>
      </c>
      <c r="W441" s="2" t="str">
        <f t="shared" si="139"/>
        <v>-</v>
      </c>
      <c r="X441" s="2" t="str">
        <f t="shared" si="140"/>
        <v>-</v>
      </c>
      <c r="Y441" s="2" t="str">
        <f t="shared" si="141"/>
        <v>-</v>
      </c>
      <c r="Z441" s="2" t="str">
        <f t="shared" si="142"/>
        <v>-</v>
      </c>
      <c r="AA441" s="2" t="str">
        <f t="shared" si="143"/>
        <v>-</v>
      </c>
      <c r="AB441" s="2" t="str">
        <f t="shared" si="144"/>
        <v>-</v>
      </c>
      <c r="AC441" s="2" t="str">
        <f t="shared" si="145"/>
        <v>-</v>
      </c>
    </row>
    <row r="442" spans="1:29" ht="144" customHeight="1" x14ac:dyDescent="0.25">
      <c r="A442" s="2"/>
      <c r="B442" s="2" t="str">
        <f t="shared" si="146"/>
        <v>Pulse 008-Rust</v>
      </c>
      <c r="C442" s="2" t="str">
        <f>SUBSTITUTE(TRIM(D442&amp;_xlfn.XLOOKUP(F442,Colors!A:A,Colors!C:C,"ERROR",0))," ","")</f>
        <v>Pulse008ROUILLE</v>
      </c>
      <c r="D442" s="2" t="s">
        <v>174</v>
      </c>
      <c r="E442" s="2" t="s">
        <v>247</v>
      </c>
      <c r="F442" s="2" t="s">
        <v>208</v>
      </c>
      <c r="G442" s="14">
        <f>_xlfn.XLOOKUP(D442,Prices!A:A,Prices!C:C,"-")</f>
        <v>9.9</v>
      </c>
      <c r="H442" s="14">
        <f>_xlfn.XLOOKUP(D442,Prices!A:A,Prices!D:D,"-")</f>
        <v>24.9</v>
      </c>
      <c r="I442" s="2" t="s">
        <v>44</v>
      </c>
      <c r="J442" s="2" t="str">
        <f t="shared" si="126"/>
        <v/>
      </c>
      <c r="K442" s="2" t="str">
        <f t="shared" si="127"/>
        <v>-</v>
      </c>
      <c r="L442" s="2" t="str">
        <f t="shared" si="128"/>
        <v>-</v>
      </c>
      <c r="M442" s="2" t="str">
        <f t="shared" si="129"/>
        <v>-</v>
      </c>
      <c r="N442" s="2" t="str">
        <f t="shared" si="130"/>
        <v>-</v>
      </c>
      <c r="O442" s="2" t="str">
        <f t="shared" si="131"/>
        <v>-</v>
      </c>
      <c r="P442" s="2" t="str">
        <f t="shared" si="132"/>
        <v>-</v>
      </c>
      <c r="Q442" s="2" t="str">
        <f t="shared" si="133"/>
        <v>-</v>
      </c>
      <c r="R442" s="2" t="str">
        <f t="shared" si="134"/>
        <v>-</v>
      </c>
      <c r="S442" s="2" t="str">
        <f t="shared" si="135"/>
        <v>-</v>
      </c>
      <c r="T442" s="2" t="str">
        <f t="shared" si="136"/>
        <v>-</v>
      </c>
      <c r="U442" s="2" t="str">
        <f t="shared" si="137"/>
        <v>-</v>
      </c>
      <c r="V442" s="2" t="str">
        <f t="shared" si="138"/>
        <v>-</v>
      </c>
      <c r="W442" s="2" t="str">
        <f t="shared" si="139"/>
        <v>-</v>
      </c>
      <c r="X442" s="2" t="str">
        <f t="shared" si="140"/>
        <v>-</v>
      </c>
      <c r="Y442" s="2" t="str">
        <f t="shared" si="141"/>
        <v>-</v>
      </c>
      <c r="Z442" s="2" t="str">
        <f t="shared" si="142"/>
        <v>-</v>
      </c>
      <c r="AA442" s="2" t="str">
        <f t="shared" si="143"/>
        <v>-</v>
      </c>
      <c r="AB442" s="2" t="str">
        <f t="shared" si="144"/>
        <v>-</v>
      </c>
      <c r="AC442" s="2" t="str">
        <f t="shared" si="145"/>
        <v>-</v>
      </c>
    </row>
    <row r="443" spans="1:29" ht="144.19999999999999" customHeight="1" x14ac:dyDescent="0.25">
      <c r="A443" s="2"/>
      <c r="B443" s="2" t="str">
        <f t="shared" si="146"/>
        <v>Pulse 008-Khaki</v>
      </c>
      <c r="C443" s="2" t="str">
        <f>SUBSTITUTE(TRIM(D443&amp;_xlfn.XLOOKUP(F443,Colors!A:A,Colors!C:C,"ERROR",0))," ","")</f>
        <v>Pulse008KAKI</v>
      </c>
      <c r="D443" s="2" t="s">
        <v>174</v>
      </c>
      <c r="E443" s="2" t="s">
        <v>247</v>
      </c>
      <c r="F443" s="2" t="s">
        <v>200</v>
      </c>
      <c r="G443" s="14">
        <f>_xlfn.XLOOKUP(D443,Prices!A:A,Prices!C:C,"-")</f>
        <v>9.9</v>
      </c>
      <c r="H443" s="14">
        <f>_xlfn.XLOOKUP(D443,Prices!A:A,Prices!D:D,"-")</f>
        <v>24.9</v>
      </c>
      <c r="I443" s="2" t="s">
        <v>44</v>
      </c>
      <c r="J443" s="2" t="str">
        <f t="shared" si="126"/>
        <v/>
      </c>
      <c r="K443" s="2" t="str">
        <f t="shared" si="127"/>
        <v>-</v>
      </c>
      <c r="L443" s="2" t="str">
        <f t="shared" si="128"/>
        <v>-</v>
      </c>
      <c r="M443" s="2" t="str">
        <f t="shared" si="129"/>
        <v>-</v>
      </c>
      <c r="N443" s="2" t="str">
        <f t="shared" si="130"/>
        <v>-</v>
      </c>
      <c r="O443" s="2" t="str">
        <f t="shared" si="131"/>
        <v>-</v>
      </c>
      <c r="P443" s="2" t="str">
        <f t="shared" si="132"/>
        <v>-</v>
      </c>
      <c r="Q443" s="2" t="str">
        <f t="shared" si="133"/>
        <v>-</v>
      </c>
      <c r="R443" s="2" t="str">
        <f t="shared" si="134"/>
        <v>-</v>
      </c>
      <c r="S443" s="2" t="str">
        <f t="shared" si="135"/>
        <v>-</v>
      </c>
      <c r="T443" s="2" t="str">
        <f t="shared" si="136"/>
        <v>-</v>
      </c>
      <c r="U443" s="2" t="str">
        <f t="shared" si="137"/>
        <v>-</v>
      </c>
      <c r="V443" s="2" t="str">
        <f t="shared" si="138"/>
        <v>-</v>
      </c>
      <c r="W443" s="2" t="str">
        <f t="shared" si="139"/>
        <v>-</v>
      </c>
      <c r="X443" s="2" t="str">
        <f t="shared" si="140"/>
        <v>-</v>
      </c>
      <c r="Y443" s="2" t="str">
        <f t="shared" si="141"/>
        <v>-</v>
      </c>
      <c r="Z443" s="2" t="str">
        <f t="shared" si="142"/>
        <v>-</v>
      </c>
      <c r="AA443" s="2" t="str">
        <f t="shared" si="143"/>
        <v>-</v>
      </c>
      <c r="AB443" s="2" t="str">
        <f t="shared" si="144"/>
        <v>-</v>
      </c>
      <c r="AC443" s="2" t="str">
        <f t="shared" si="145"/>
        <v>-</v>
      </c>
    </row>
    <row r="444" spans="1:29" ht="144" customHeight="1" x14ac:dyDescent="0.25">
      <c r="A444" s="2"/>
      <c r="B444" s="2" t="str">
        <f t="shared" si="146"/>
        <v>Pulse 008-Beige</v>
      </c>
      <c r="C444" s="2" t="str">
        <f>SUBSTITUTE(TRIM(D444&amp;_xlfn.XLOOKUP(F444,Colors!A:A,Colors!C:C,"ERROR",0))," ","")</f>
        <v>Pulse008BEIGE</v>
      </c>
      <c r="D444" s="2" t="s">
        <v>174</v>
      </c>
      <c r="E444" s="2" t="s">
        <v>247</v>
      </c>
      <c r="F444" s="2" t="s">
        <v>202</v>
      </c>
      <c r="G444" s="14">
        <f>_xlfn.XLOOKUP(D444,Prices!A:A,Prices!C:C,"-")</f>
        <v>9.9</v>
      </c>
      <c r="H444" s="14">
        <f>_xlfn.XLOOKUP(D444,Prices!A:A,Prices!D:D,"-")</f>
        <v>24.9</v>
      </c>
      <c r="I444" s="2" t="s">
        <v>44</v>
      </c>
      <c r="J444" s="2" t="str">
        <f t="shared" si="126"/>
        <v/>
      </c>
      <c r="K444" s="2" t="str">
        <f t="shared" si="127"/>
        <v>-</v>
      </c>
      <c r="L444" s="2" t="str">
        <f t="shared" si="128"/>
        <v>-</v>
      </c>
      <c r="M444" s="2" t="str">
        <f t="shared" si="129"/>
        <v>-</v>
      </c>
      <c r="N444" s="2" t="str">
        <f t="shared" si="130"/>
        <v>-</v>
      </c>
      <c r="O444" s="2" t="str">
        <f t="shared" si="131"/>
        <v>-</v>
      </c>
      <c r="P444" s="2" t="str">
        <f t="shared" si="132"/>
        <v>-</v>
      </c>
      <c r="Q444" s="2" t="str">
        <f t="shared" si="133"/>
        <v>-</v>
      </c>
      <c r="R444" s="2" t="str">
        <f t="shared" si="134"/>
        <v>-</v>
      </c>
      <c r="S444" s="2" t="str">
        <f t="shared" si="135"/>
        <v>-</v>
      </c>
      <c r="T444" s="2" t="str">
        <f t="shared" si="136"/>
        <v>-</v>
      </c>
      <c r="U444" s="2" t="str">
        <f t="shared" si="137"/>
        <v>-</v>
      </c>
      <c r="V444" s="2" t="str">
        <f t="shared" si="138"/>
        <v>-</v>
      </c>
      <c r="W444" s="2" t="str">
        <f t="shared" si="139"/>
        <v>-</v>
      </c>
      <c r="X444" s="2" t="str">
        <f t="shared" si="140"/>
        <v>-</v>
      </c>
      <c r="Y444" s="2" t="str">
        <f t="shared" si="141"/>
        <v>-</v>
      </c>
      <c r="Z444" s="2" t="str">
        <f t="shared" si="142"/>
        <v>-</v>
      </c>
      <c r="AA444" s="2" t="str">
        <f t="shared" si="143"/>
        <v>-</v>
      </c>
      <c r="AB444" s="2" t="str">
        <f t="shared" si="144"/>
        <v>-</v>
      </c>
      <c r="AC444" s="2" t="str">
        <f t="shared" si="145"/>
        <v>-</v>
      </c>
    </row>
    <row r="445" spans="1:29" ht="144" customHeight="1" x14ac:dyDescent="0.25">
      <c r="A445" s="2"/>
      <c r="B445" s="2" t="str">
        <f t="shared" si="146"/>
        <v>Pulse 008-Blue</v>
      </c>
      <c r="C445" s="2" t="str">
        <f>SUBSTITUTE(TRIM(D445&amp;_xlfn.XLOOKUP(F445,Colors!A:A,Colors!C:C,"ERROR",0))," ","")</f>
        <v>Pulse008BLEU</v>
      </c>
      <c r="D445" s="2" t="s">
        <v>174</v>
      </c>
      <c r="E445" s="2" t="s">
        <v>247</v>
      </c>
      <c r="F445" s="2" t="s">
        <v>209</v>
      </c>
      <c r="G445" s="14">
        <f>_xlfn.XLOOKUP(D445,Prices!A:A,Prices!C:C,"-")</f>
        <v>9.9</v>
      </c>
      <c r="H445" s="14">
        <f>_xlfn.XLOOKUP(D445,Prices!A:A,Prices!D:D,"-")</f>
        <v>24.9</v>
      </c>
      <c r="I445" s="2" t="s">
        <v>44</v>
      </c>
      <c r="J445" s="2" t="str">
        <f t="shared" si="126"/>
        <v/>
      </c>
      <c r="K445" s="2" t="str">
        <f t="shared" si="127"/>
        <v>-</v>
      </c>
      <c r="L445" s="2" t="str">
        <f t="shared" si="128"/>
        <v>-</v>
      </c>
      <c r="M445" s="2" t="str">
        <f t="shared" si="129"/>
        <v>-</v>
      </c>
      <c r="N445" s="2" t="str">
        <f t="shared" si="130"/>
        <v>-</v>
      </c>
      <c r="O445" s="2" t="str">
        <f t="shared" si="131"/>
        <v>-</v>
      </c>
      <c r="P445" s="2" t="str">
        <f t="shared" si="132"/>
        <v>-</v>
      </c>
      <c r="Q445" s="2" t="str">
        <f t="shared" si="133"/>
        <v>-</v>
      </c>
      <c r="R445" s="2" t="str">
        <f t="shared" si="134"/>
        <v>-</v>
      </c>
      <c r="S445" s="2" t="str">
        <f t="shared" si="135"/>
        <v>-</v>
      </c>
      <c r="T445" s="2" t="str">
        <f t="shared" si="136"/>
        <v>-</v>
      </c>
      <c r="U445" s="2" t="str">
        <f t="shared" si="137"/>
        <v>-</v>
      </c>
      <c r="V445" s="2" t="str">
        <f t="shared" si="138"/>
        <v>-</v>
      </c>
      <c r="W445" s="2" t="str">
        <f t="shared" si="139"/>
        <v>-</v>
      </c>
      <c r="X445" s="2" t="str">
        <f t="shared" si="140"/>
        <v>-</v>
      </c>
      <c r="Y445" s="2" t="str">
        <f t="shared" si="141"/>
        <v>-</v>
      </c>
      <c r="Z445" s="2" t="str">
        <f t="shared" si="142"/>
        <v>-</v>
      </c>
      <c r="AA445" s="2" t="str">
        <f t="shared" si="143"/>
        <v>-</v>
      </c>
      <c r="AB445" s="2" t="str">
        <f t="shared" si="144"/>
        <v>-</v>
      </c>
      <c r="AC445" s="2" t="str">
        <f t="shared" si="145"/>
        <v>-</v>
      </c>
    </row>
    <row r="446" spans="1:29" ht="144" customHeight="1" x14ac:dyDescent="0.25">
      <c r="A446" s="2"/>
      <c r="B446" s="2" t="str">
        <f t="shared" si="146"/>
        <v>Pulse 008-Black</v>
      </c>
      <c r="C446" s="2" t="str">
        <f>SUBSTITUTE(TRIM(D446&amp;_xlfn.XLOOKUP(F446,Colors!A:A,Colors!C:C,"ERROR",0))," ","")</f>
        <v>Pulse008NOIR</v>
      </c>
      <c r="D446" s="2" t="s">
        <v>174</v>
      </c>
      <c r="E446" s="2" t="s">
        <v>247</v>
      </c>
      <c r="F446" s="2" t="s">
        <v>105</v>
      </c>
      <c r="G446" s="14">
        <f>_xlfn.XLOOKUP(D446,Prices!A:A,Prices!C:C,"-")</f>
        <v>9.9</v>
      </c>
      <c r="H446" s="14">
        <f>_xlfn.XLOOKUP(D446,Prices!A:A,Prices!D:D,"-")</f>
        <v>24.9</v>
      </c>
      <c r="I446" s="2" t="s">
        <v>44</v>
      </c>
      <c r="J446" s="2" t="str">
        <f t="shared" si="126"/>
        <v/>
      </c>
      <c r="K446" s="2" t="str">
        <f t="shared" si="127"/>
        <v>-</v>
      </c>
      <c r="L446" s="2" t="str">
        <f t="shared" si="128"/>
        <v>-</v>
      </c>
      <c r="M446" s="2" t="str">
        <f t="shared" si="129"/>
        <v>-</v>
      </c>
      <c r="N446" s="2" t="str">
        <f t="shared" si="130"/>
        <v>-</v>
      </c>
      <c r="O446" s="2" t="str">
        <f t="shared" si="131"/>
        <v>-</v>
      </c>
      <c r="P446" s="2" t="str">
        <f t="shared" si="132"/>
        <v>-</v>
      </c>
      <c r="Q446" s="2" t="str">
        <f t="shared" si="133"/>
        <v>-</v>
      </c>
      <c r="R446" s="2" t="str">
        <f t="shared" si="134"/>
        <v>-</v>
      </c>
      <c r="S446" s="2" t="str">
        <f t="shared" si="135"/>
        <v>-</v>
      </c>
      <c r="T446" s="2" t="str">
        <f t="shared" si="136"/>
        <v>-</v>
      </c>
      <c r="U446" s="2" t="str">
        <f t="shared" si="137"/>
        <v>-</v>
      </c>
      <c r="V446" s="2" t="str">
        <f t="shared" si="138"/>
        <v>-</v>
      </c>
      <c r="W446" s="2" t="str">
        <f t="shared" si="139"/>
        <v>-</v>
      </c>
      <c r="X446" s="2" t="str">
        <f t="shared" si="140"/>
        <v>-</v>
      </c>
      <c r="Y446" s="2" t="str">
        <f t="shared" si="141"/>
        <v>-</v>
      </c>
      <c r="Z446" s="2" t="str">
        <f t="shared" si="142"/>
        <v>-</v>
      </c>
      <c r="AA446" s="2" t="str">
        <f t="shared" si="143"/>
        <v>-</v>
      </c>
      <c r="AB446" s="2" t="str">
        <f t="shared" si="144"/>
        <v>-</v>
      </c>
      <c r="AC446" s="2" t="str">
        <f t="shared" si="145"/>
        <v>-</v>
      </c>
    </row>
    <row r="447" spans="1:29" ht="144" customHeight="1" x14ac:dyDescent="0.25">
      <c r="A447" s="2"/>
      <c r="B447" s="2" t="str">
        <f t="shared" si="146"/>
        <v>Pulse 010-Pink</v>
      </c>
      <c r="C447" s="2" t="str">
        <f>SUBSTITUTE(TRIM(D447&amp;_xlfn.XLOOKUP(F447,Colors!A:A,Colors!C:C,"ERROR",0))," ","")</f>
        <v>Pulse010ROSE</v>
      </c>
      <c r="D447" s="2" t="s">
        <v>175</v>
      </c>
      <c r="E447" s="2" t="s">
        <v>247</v>
      </c>
      <c r="F447" s="2" t="s">
        <v>206</v>
      </c>
      <c r="G447" s="14">
        <f>_xlfn.XLOOKUP(D447,Prices!A:A,Prices!C:C,"-")</f>
        <v>11.9</v>
      </c>
      <c r="H447" s="14">
        <f>_xlfn.XLOOKUP(D447,Prices!A:A,Prices!D:D,"-")</f>
        <v>31.9</v>
      </c>
      <c r="I447" s="2" t="s">
        <v>44</v>
      </c>
      <c r="J447" s="2" t="str">
        <f t="shared" si="126"/>
        <v/>
      </c>
      <c r="K447" s="2" t="str">
        <f t="shared" si="127"/>
        <v>-</v>
      </c>
      <c r="L447" s="2" t="str">
        <f t="shared" si="128"/>
        <v>-</v>
      </c>
      <c r="M447" s="2" t="str">
        <f t="shared" si="129"/>
        <v>-</v>
      </c>
      <c r="N447" s="2" t="str">
        <f t="shared" si="130"/>
        <v>-</v>
      </c>
      <c r="O447" s="2" t="str">
        <f t="shared" si="131"/>
        <v>-</v>
      </c>
      <c r="P447" s="2" t="str">
        <f t="shared" si="132"/>
        <v>-</v>
      </c>
      <c r="Q447" s="2" t="str">
        <f t="shared" si="133"/>
        <v>-</v>
      </c>
      <c r="R447" s="2" t="str">
        <f t="shared" si="134"/>
        <v>-</v>
      </c>
      <c r="S447" s="2" t="str">
        <f t="shared" si="135"/>
        <v>-</v>
      </c>
      <c r="T447" s="2" t="str">
        <f t="shared" si="136"/>
        <v>-</v>
      </c>
      <c r="U447" s="2" t="str">
        <f t="shared" si="137"/>
        <v>-</v>
      </c>
      <c r="V447" s="2" t="str">
        <f t="shared" si="138"/>
        <v>-</v>
      </c>
      <c r="W447" s="2" t="str">
        <f t="shared" si="139"/>
        <v>-</v>
      </c>
      <c r="X447" s="2" t="str">
        <f t="shared" si="140"/>
        <v>-</v>
      </c>
      <c r="Y447" s="2" t="str">
        <f t="shared" si="141"/>
        <v>-</v>
      </c>
      <c r="Z447" s="2" t="str">
        <f t="shared" si="142"/>
        <v>-</v>
      </c>
      <c r="AA447" s="2" t="str">
        <f t="shared" si="143"/>
        <v>-</v>
      </c>
      <c r="AB447" s="2" t="str">
        <f t="shared" si="144"/>
        <v>-</v>
      </c>
      <c r="AC447" s="2" t="str">
        <f t="shared" si="145"/>
        <v>-</v>
      </c>
    </row>
    <row r="448" spans="1:29" ht="144" customHeight="1" x14ac:dyDescent="0.25">
      <c r="A448" s="2"/>
      <c r="B448" s="2" t="str">
        <f t="shared" si="146"/>
        <v>Pulse 010-Cream</v>
      </c>
      <c r="C448" s="2" t="str">
        <f>SUBSTITUTE(TRIM(D448&amp;_xlfn.XLOOKUP(F448,Colors!A:A,Colors!C:C,"ERROR",0))," ","")</f>
        <v>Pulse010CREME</v>
      </c>
      <c r="D448" s="2" t="s">
        <v>175</v>
      </c>
      <c r="E448" s="2" t="s">
        <v>247</v>
      </c>
      <c r="F448" s="2" t="s">
        <v>207</v>
      </c>
      <c r="G448" s="14">
        <f>_xlfn.XLOOKUP(D448,Prices!A:A,Prices!C:C,"-")</f>
        <v>11.9</v>
      </c>
      <c r="H448" s="14">
        <f>_xlfn.XLOOKUP(D448,Prices!A:A,Prices!D:D,"-")</f>
        <v>31.9</v>
      </c>
      <c r="I448" s="2" t="s">
        <v>44</v>
      </c>
      <c r="J448" s="2" t="str">
        <f t="shared" si="126"/>
        <v/>
      </c>
      <c r="K448" s="2" t="str">
        <f t="shared" si="127"/>
        <v>-</v>
      </c>
      <c r="L448" s="2" t="str">
        <f t="shared" si="128"/>
        <v>-</v>
      </c>
      <c r="M448" s="2" t="str">
        <f t="shared" si="129"/>
        <v>-</v>
      </c>
      <c r="N448" s="2" t="str">
        <f t="shared" si="130"/>
        <v>-</v>
      </c>
      <c r="O448" s="2" t="str">
        <f t="shared" si="131"/>
        <v>-</v>
      </c>
      <c r="P448" s="2" t="str">
        <f t="shared" si="132"/>
        <v>-</v>
      </c>
      <c r="Q448" s="2" t="str">
        <f t="shared" si="133"/>
        <v>-</v>
      </c>
      <c r="R448" s="2" t="str">
        <f t="shared" si="134"/>
        <v>-</v>
      </c>
      <c r="S448" s="2" t="str">
        <f t="shared" si="135"/>
        <v>-</v>
      </c>
      <c r="T448" s="2" t="str">
        <f t="shared" si="136"/>
        <v>-</v>
      </c>
      <c r="U448" s="2" t="str">
        <f t="shared" si="137"/>
        <v>-</v>
      </c>
      <c r="V448" s="2" t="str">
        <f t="shared" si="138"/>
        <v>-</v>
      </c>
      <c r="W448" s="2" t="str">
        <f t="shared" si="139"/>
        <v>-</v>
      </c>
      <c r="X448" s="2" t="str">
        <f t="shared" si="140"/>
        <v>-</v>
      </c>
      <c r="Y448" s="2" t="str">
        <f t="shared" si="141"/>
        <v>-</v>
      </c>
      <c r="Z448" s="2" t="str">
        <f t="shared" si="142"/>
        <v>-</v>
      </c>
      <c r="AA448" s="2" t="str">
        <f t="shared" si="143"/>
        <v>-</v>
      </c>
      <c r="AB448" s="2" t="str">
        <f t="shared" si="144"/>
        <v>-</v>
      </c>
      <c r="AC448" s="2" t="str">
        <f t="shared" si="145"/>
        <v>-</v>
      </c>
    </row>
    <row r="449" spans="1:29" ht="144" customHeight="1" x14ac:dyDescent="0.25">
      <c r="A449" s="2"/>
      <c r="B449" s="2" t="str">
        <f t="shared" si="146"/>
        <v>Pulse 010-Pearl</v>
      </c>
      <c r="C449" s="2" t="str">
        <f>SUBSTITUTE(TRIM(D449&amp;_xlfn.XLOOKUP(F449,Colors!A:A,Colors!C:C,"ERROR",0))," ","")</f>
        <v>Pulse010PERLE</v>
      </c>
      <c r="D449" s="2" t="s">
        <v>175</v>
      </c>
      <c r="E449" s="2" t="s">
        <v>247</v>
      </c>
      <c r="F449" s="2" t="s">
        <v>205</v>
      </c>
      <c r="G449" s="14">
        <f>_xlfn.XLOOKUP(D449,Prices!A:A,Prices!C:C,"-")</f>
        <v>11.9</v>
      </c>
      <c r="H449" s="14">
        <f>_xlfn.XLOOKUP(D449,Prices!A:A,Prices!D:D,"-")</f>
        <v>31.9</v>
      </c>
      <c r="I449" s="2" t="s">
        <v>44</v>
      </c>
      <c r="J449" s="2" t="str">
        <f t="shared" si="126"/>
        <v/>
      </c>
      <c r="K449" s="2" t="str">
        <f t="shared" si="127"/>
        <v>-</v>
      </c>
      <c r="L449" s="2" t="str">
        <f t="shared" si="128"/>
        <v>-</v>
      </c>
      <c r="M449" s="2" t="str">
        <f t="shared" si="129"/>
        <v>-</v>
      </c>
      <c r="N449" s="2" t="str">
        <f t="shared" si="130"/>
        <v>-</v>
      </c>
      <c r="O449" s="2" t="str">
        <f t="shared" si="131"/>
        <v>-</v>
      </c>
      <c r="P449" s="2" t="str">
        <f t="shared" si="132"/>
        <v>-</v>
      </c>
      <c r="Q449" s="2" t="str">
        <f t="shared" si="133"/>
        <v>-</v>
      </c>
      <c r="R449" s="2" t="str">
        <f t="shared" si="134"/>
        <v>-</v>
      </c>
      <c r="S449" s="2" t="str">
        <f t="shared" si="135"/>
        <v>-</v>
      </c>
      <c r="T449" s="2" t="str">
        <f t="shared" si="136"/>
        <v>-</v>
      </c>
      <c r="U449" s="2" t="str">
        <f t="shared" si="137"/>
        <v>-</v>
      </c>
      <c r="V449" s="2" t="str">
        <f t="shared" si="138"/>
        <v>-</v>
      </c>
      <c r="W449" s="2" t="str">
        <f t="shared" si="139"/>
        <v>-</v>
      </c>
      <c r="X449" s="2" t="str">
        <f t="shared" si="140"/>
        <v>-</v>
      </c>
      <c r="Y449" s="2" t="str">
        <f t="shared" si="141"/>
        <v>-</v>
      </c>
      <c r="Z449" s="2" t="str">
        <f t="shared" si="142"/>
        <v>-</v>
      </c>
      <c r="AA449" s="2" t="str">
        <f t="shared" si="143"/>
        <v>-</v>
      </c>
      <c r="AB449" s="2" t="str">
        <f t="shared" si="144"/>
        <v>-</v>
      </c>
      <c r="AC449" s="2" t="str">
        <f t="shared" si="145"/>
        <v>-</v>
      </c>
    </row>
    <row r="450" spans="1:29" ht="144" customHeight="1" x14ac:dyDescent="0.25">
      <c r="A450" s="2"/>
      <c r="B450" s="2" t="str">
        <f t="shared" si="146"/>
        <v>Pulse 010-Rust</v>
      </c>
      <c r="C450" s="2" t="str">
        <f>SUBSTITUTE(TRIM(D450&amp;_xlfn.XLOOKUP(F450,Colors!A:A,Colors!C:C,"ERROR",0))," ","")</f>
        <v>Pulse010ROUILLE</v>
      </c>
      <c r="D450" s="2" t="s">
        <v>175</v>
      </c>
      <c r="E450" s="2" t="s">
        <v>247</v>
      </c>
      <c r="F450" s="2" t="s">
        <v>208</v>
      </c>
      <c r="G450" s="14">
        <f>_xlfn.XLOOKUP(D450,Prices!A:A,Prices!C:C,"-")</f>
        <v>11.9</v>
      </c>
      <c r="H450" s="14">
        <f>_xlfn.XLOOKUP(D450,Prices!A:A,Prices!D:D,"-")</f>
        <v>31.9</v>
      </c>
      <c r="I450" s="2" t="s">
        <v>44</v>
      </c>
      <c r="J450" s="2" t="str">
        <f t="shared" ref="J450:J513" si="147">IF(IFERROR(FIND("- "&amp;$J$1,"- "&amp;$I450)&gt;=1,FALSE),"","-")</f>
        <v/>
      </c>
      <c r="K450" s="2" t="str">
        <f t="shared" ref="K450:K513" si="148">IF(IFERROR(FIND("- "&amp;$K$1,"- "&amp;$I450)&gt;=1,FALSE),"","-")</f>
        <v>-</v>
      </c>
      <c r="L450" s="2" t="str">
        <f t="shared" ref="L450:L513" si="149">IF(IFERROR(FIND("- "&amp;$L$1,"- "&amp;$I450)&gt;=1,FALSE),"","-")</f>
        <v>-</v>
      </c>
      <c r="M450" s="2" t="str">
        <f t="shared" ref="M450:M513" si="150">IF(IFERROR(FIND("- "&amp;$M$1,"- "&amp;$I450)&gt;=1,FALSE),"","-")</f>
        <v>-</v>
      </c>
      <c r="N450" s="2" t="str">
        <f t="shared" ref="N450:N513" si="151">IF(IFERROR(FIND("- "&amp;$N$1,"- "&amp;$I450)&gt;=1,FALSE),"","-")</f>
        <v>-</v>
      </c>
      <c r="O450" s="2" t="str">
        <f t="shared" ref="O450:O513" si="152">IF(IFERROR(FIND("- "&amp;$O$1,"- "&amp;$I450)&gt;=1,FALSE),"","-")</f>
        <v>-</v>
      </c>
      <c r="P450" s="2" t="str">
        <f t="shared" ref="P450:P513" si="153">IF(IFERROR(FIND("- "&amp;$P$1,"- "&amp;$I450)&gt;=1,FALSE),"","-")</f>
        <v>-</v>
      </c>
      <c r="Q450" s="2" t="str">
        <f t="shared" ref="Q450:Q513" si="154">IF(IFERROR(FIND("- "&amp;$Q$1,"- "&amp;$I450)&gt;=1,FALSE),"","-")</f>
        <v>-</v>
      </c>
      <c r="R450" s="2" t="str">
        <f t="shared" ref="R450:R513" si="155">IF(IFERROR(FIND("- "&amp;$R$1,"- "&amp;$I450)&gt;=1,FALSE),"","-")</f>
        <v>-</v>
      </c>
      <c r="S450" s="2" t="str">
        <f t="shared" ref="S450:S513" si="156">IF(IFERROR(FIND("- "&amp;$S$1,"- "&amp;$I450)&gt;=1,FALSE),"","-")</f>
        <v>-</v>
      </c>
      <c r="T450" s="2" t="str">
        <f t="shared" ref="T450:T513" si="157">IF(IFERROR(FIND("- "&amp;$T$1,"- "&amp;$I450)&gt;=1,FALSE),"","-")</f>
        <v>-</v>
      </c>
      <c r="U450" s="2" t="str">
        <f t="shared" ref="U450:U513" si="158">IF(IFERROR(FIND("- "&amp;$U$1,"- "&amp;$I450)&gt;=1,FALSE),"","-")</f>
        <v>-</v>
      </c>
      <c r="V450" s="2" t="str">
        <f t="shared" ref="V450:V513" si="159">IF(IFERROR(FIND("- "&amp;$V$1,"- "&amp;$I450)&gt;=1,FALSE),"","-")</f>
        <v>-</v>
      </c>
      <c r="W450" s="2" t="str">
        <f t="shared" ref="W450:W513" si="160">IF(IFERROR(FIND("- "&amp;$W$1,"- "&amp;$I450)&gt;=1,FALSE),"","-")</f>
        <v>-</v>
      </c>
      <c r="X450" s="2" t="str">
        <f t="shared" ref="X450:X513" si="161">IF(IFERROR(FIND("- "&amp;$X$1,"- "&amp;$I450)&gt;=1,FALSE),"","-")</f>
        <v>-</v>
      </c>
      <c r="Y450" s="2" t="str">
        <f t="shared" ref="Y450:Y513" si="162">IF(IFERROR(FIND("- "&amp;$Y$1,"- "&amp;$I450)&gt;=1,FALSE),"","-")</f>
        <v>-</v>
      </c>
      <c r="Z450" s="2" t="str">
        <f t="shared" ref="Z450:Z513" si="163">IF(IFERROR(FIND("- "&amp;$Z$1,"- "&amp;$I450)&gt;=1,FALSE),"","-")</f>
        <v>-</v>
      </c>
      <c r="AA450" s="2" t="str">
        <f t="shared" ref="AA450:AA513" si="164">IF(IFERROR(FIND("- "&amp;$AA$1,"- "&amp;$I450)&gt;=1,FALSE),"","-")</f>
        <v>-</v>
      </c>
      <c r="AB450" s="2" t="str">
        <f t="shared" ref="AB450:AB513" si="165">IF(IFERROR(FIND("- "&amp;$AB$1,"- "&amp;$I450)&gt;=1,FALSE),"","-")</f>
        <v>-</v>
      </c>
      <c r="AC450" s="2" t="str">
        <f t="shared" ref="AC450:AC513" si="166">IF(IFERROR(FIND("- "&amp;$AC$1,"- "&amp;$I450)&gt;=1,FALSE),"","-")</f>
        <v>-</v>
      </c>
    </row>
    <row r="451" spans="1:29" ht="144" customHeight="1" x14ac:dyDescent="0.25">
      <c r="A451" s="2"/>
      <c r="B451" s="2" t="str">
        <f t="shared" ref="B451:B514" si="167">D451&amp;"-"&amp;F451</f>
        <v>Pulse 010-Khaki</v>
      </c>
      <c r="C451" s="2" t="str">
        <f>SUBSTITUTE(TRIM(D451&amp;_xlfn.XLOOKUP(F451,Colors!A:A,Colors!C:C,"ERROR",0))," ","")</f>
        <v>Pulse010KAKI</v>
      </c>
      <c r="D451" s="2" t="s">
        <v>175</v>
      </c>
      <c r="E451" s="2" t="s">
        <v>247</v>
      </c>
      <c r="F451" s="2" t="s">
        <v>200</v>
      </c>
      <c r="G451" s="14">
        <f>_xlfn.XLOOKUP(D451,Prices!A:A,Prices!C:C,"-")</f>
        <v>11.9</v>
      </c>
      <c r="H451" s="14">
        <f>_xlfn.XLOOKUP(D451,Prices!A:A,Prices!D:D,"-")</f>
        <v>31.9</v>
      </c>
      <c r="I451" s="2" t="s">
        <v>44</v>
      </c>
      <c r="J451" s="2" t="str">
        <f t="shared" si="147"/>
        <v/>
      </c>
      <c r="K451" s="2" t="str">
        <f t="shared" si="148"/>
        <v>-</v>
      </c>
      <c r="L451" s="2" t="str">
        <f t="shared" si="149"/>
        <v>-</v>
      </c>
      <c r="M451" s="2" t="str">
        <f t="shared" si="150"/>
        <v>-</v>
      </c>
      <c r="N451" s="2" t="str">
        <f t="shared" si="151"/>
        <v>-</v>
      </c>
      <c r="O451" s="2" t="str">
        <f t="shared" si="152"/>
        <v>-</v>
      </c>
      <c r="P451" s="2" t="str">
        <f t="shared" si="153"/>
        <v>-</v>
      </c>
      <c r="Q451" s="2" t="str">
        <f t="shared" si="154"/>
        <v>-</v>
      </c>
      <c r="R451" s="2" t="str">
        <f t="shared" si="155"/>
        <v>-</v>
      </c>
      <c r="S451" s="2" t="str">
        <f t="shared" si="156"/>
        <v>-</v>
      </c>
      <c r="T451" s="2" t="str">
        <f t="shared" si="157"/>
        <v>-</v>
      </c>
      <c r="U451" s="2" t="str">
        <f t="shared" si="158"/>
        <v>-</v>
      </c>
      <c r="V451" s="2" t="str">
        <f t="shared" si="159"/>
        <v>-</v>
      </c>
      <c r="W451" s="2" t="str">
        <f t="shared" si="160"/>
        <v>-</v>
      </c>
      <c r="X451" s="2" t="str">
        <f t="shared" si="161"/>
        <v>-</v>
      </c>
      <c r="Y451" s="2" t="str">
        <f t="shared" si="162"/>
        <v>-</v>
      </c>
      <c r="Z451" s="2" t="str">
        <f t="shared" si="163"/>
        <v>-</v>
      </c>
      <c r="AA451" s="2" t="str">
        <f t="shared" si="164"/>
        <v>-</v>
      </c>
      <c r="AB451" s="2" t="str">
        <f t="shared" si="165"/>
        <v>-</v>
      </c>
      <c r="AC451" s="2" t="str">
        <f t="shared" si="166"/>
        <v>-</v>
      </c>
    </row>
    <row r="452" spans="1:29" ht="144" customHeight="1" x14ac:dyDescent="0.25">
      <c r="A452" s="2"/>
      <c r="B452" s="2" t="str">
        <f t="shared" si="167"/>
        <v>Pulse 010-Beige</v>
      </c>
      <c r="C452" s="2" t="str">
        <f>SUBSTITUTE(TRIM(D452&amp;_xlfn.XLOOKUP(F452,Colors!A:A,Colors!C:C,"ERROR",0))," ","")</f>
        <v>Pulse010BEIGE</v>
      </c>
      <c r="D452" s="2" t="s">
        <v>175</v>
      </c>
      <c r="E452" s="2" t="s">
        <v>247</v>
      </c>
      <c r="F452" s="2" t="s">
        <v>202</v>
      </c>
      <c r="G452" s="14">
        <f>_xlfn.XLOOKUP(D452,Prices!A:A,Prices!C:C,"-")</f>
        <v>11.9</v>
      </c>
      <c r="H452" s="14">
        <f>_xlfn.XLOOKUP(D452,Prices!A:A,Prices!D:D,"-")</f>
        <v>31.9</v>
      </c>
      <c r="I452" s="2" t="s">
        <v>44</v>
      </c>
      <c r="J452" s="2" t="str">
        <f t="shared" si="147"/>
        <v/>
      </c>
      <c r="K452" s="2" t="str">
        <f t="shared" si="148"/>
        <v>-</v>
      </c>
      <c r="L452" s="2" t="str">
        <f t="shared" si="149"/>
        <v>-</v>
      </c>
      <c r="M452" s="2" t="str">
        <f t="shared" si="150"/>
        <v>-</v>
      </c>
      <c r="N452" s="2" t="str">
        <f t="shared" si="151"/>
        <v>-</v>
      </c>
      <c r="O452" s="2" t="str">
        <f t="shared" si="152"/>
        <v>-</v>
      </c>
      <c r="P452" s="2" t="str">
        <f t="shared" si="153"/>
        <v>-</v>
      </c>
      <c r="Q452" s="2" t="str">
        <f t="shared" si="154"/>
        <v>-</v>
      </c>
      <c r="R452" s="2" t="str">
        <f t="shared" si="155"/>
        <v>-</v>
      </c>
      <c r="S452" s="2" t="str">
        <f t="shared" si="156"/>
        <v>-</v>
      </c>
      <c r="T452" s="2" t="str">
        <f t="shared" si="157"/>
        <v>-</v>
      </c>
      <c r="U452" s="2" t="str">
        <f t="shared" si="158"/>
        <v>-</v>
      </c>
      <c r="V452" s="2" t="str">
        <f t="shared" si="159"/>
        <v>-</v>
      </c>
      <c r="W452" s="2" t="str">
        <f t="shared" si="160"/>
        <v>-</v>
      </c>
      <c r="X452" s="2" t="str">
        <f t="shared" si="161"/>
        <v>-</v>
      </c>
      <c r="Y452" s="2" t="str">
        <f t="shared" si="162"/>
        <v>-</v>
      </c>
      <c r="Z452" s="2" t="str">
        <f t="shared" si="163"/>
        <v>-</v>
      </c>
      <c r="AA452" s="2" t="str">
        <f t="shared" si="164"/>
        <v>-</v>
      </c>
      <c r="AB452" s="2" t="str">
        <f t="shared" si="165"/>
        <v>-</v>
      </c>
      <c r="AC452" s="2" t="str">
        <f t="shared" si="166"/>
        <v>-</v>
      </c>
    </row>
    <row r="453" spans="1:29" ht="144" customHeight="1" x14ac:dyDescent="0.25">
      <c r="A453" s="2"/>
      <c r="B453" s="2" t="str">
        <f t="shared" si="167"/>
        <v>Pulse 010-Blue</v>
      </c>
      <c r="C453" s="2" t="str">
        <f>SUBSTITUTE(TRIM(D453&amp;_xlfn.XLOOKUP(F453,Colors!A:A,Colors!C:C,"ERROR",0))," ","")</f>
        <v>Pulse010BLEU</v>
      </c>
      <c r="D453" s="2" t="s">
        <v>175</v>
      </c>
      <c r="E453" s="2" t="s">
        <v>247</v>
      </c>
      <c r="F453" s="2" t="s">
        <v>209</v>
      </c>
      <c r="G453" s="14">
        <f>_xlfn.XLOOKUP(D453,Prices!A:A,Prices!C:C,"-")</f>
        <v>11.9</v>
      </c>
      <c r="H453" s="14">
        <f>_xlfn.XLOOKUP(D453,Prices!A:A,Prices!D:D,"-")</f>
        <v>31.9</v>
      </c>
      <c r="I453" s="2" t="s">
        <v>44</v>
      </c>
      <c r="J453" s="2" t="str">
        <f t="shared" si="147"/>
        <v/>
      </c>
      <c r="K453" s="2" t="str">
        <f t="shared" si="148"/>
        <v>-</v>
      </c>
      <c r="L453" s="2" t="str">
        <f t="shared" si="149"/>
        <v>-</v>
      </c>
      <c r="M453" s="2" t="str">
        <f t="shared" si="150"/>
        <v>-</v>
      </c>
      <c r="N453" s="2" t="str">
        <f t="shared" si="151"/>
        <v>-</v>
      </c>
      <c r="O453" s="2" t="str">
        <f t="shared" si="152"/>
        <v>-</v>
      </c>
      <c r="P453" s="2" t="str">
        <f t="shared" si="153"/>
        <v>-</v>
      </c>
      <c r="Q453" s="2" t="str">
        <f t="shared" si="154"/>
        <v>-</v>
      </c>
      <c r="R453" s="2" t="str">
        <f t="shared" si="155"/>
        <v>-</v>
      </c>
      <c r="S453" s="2" t="str">
        <f t="shared" si="156"/>
        <v>-</v>
      </c>
      <c r="T453" s="2" t="str">
        <f t="shared" si="157"/>
        <v>-</v>
      </c>
      <c r="U453" s="2" t="str">
        <f t="shared" si="158"/>
        <v>-</v>
      </c>
      <c r="V453" s="2" t="str">
        <f t="shared" si="159"/>
        <v>-</v>
      </c>
      <c r="W453" s="2" t="str">
        <f t="shared" si="160"/>
        <v>-</v>
      </c>
      <c r="X453" s="2" t="str">
        <f t="shared" si="161"/>
        <v>-</v>
      </c>
      <c r="Y453" s="2" t="str">
        <f t="shared" si="162"/>
        <v>-</v>
      </c>
      <c r="Z453" s="2" t="str">
        <f t="shared" si="163"/>
        <v>-</v>
      </c>
      <c r="AA453" s="2" t="str">
        <f t="shared" si="164"/>
        <v>-</v>
      </c>
      <c r="AB453" s="2" t="str">
        <f t="shared" si="165"/>
        <v>-</v>
      </c>
      <c r="AC453" s="2" t="str">
        <f t="shared" si="166"/>
        <v>-</v>
      </c>
    </row>
    <row r="454" spans="1:29" ht="144" customHeight="1" x14ac:dyDescent="0.25">
      <c r="A454" s="2"/>
      <c r="B454" s="2" t="str">
        <f t="shared" si="167"/>
        <v>Pulse 010-Black</v>
      </c>
      <c r="C454" s="2" t="str">
        <f>SUBSTITUTE(TRIM(D454&amp;_xlfn.XLOOKUP(F454,Colors!A:A,Colors!C:C,"ERROR",0))," ","")</f>
        <v>Pulse010NOIR</v>
      </c>
      <c r="D454" s="2" t="s">
        <v>175</v>
      </c>
      <c r="E454" s="2" t="s">
        <v>247</v>
      </c>
      <c r="F454" s="2" t="s">
        <v>105</v>
      </c>
      <c r="G454" s="14">
        <f>_xlfn.XLOOKUP(D454,Prices!A:A,Prices!C:C,"-")</f>
        <v>11.9</v>
      </c>
      <c r="H454" s="14">
        <f>_xlfn.XLOOKUP(D454,Prices!A:A,Prices!D:D,"-")</f>
        <v>31.9</v>
      </c>
      <c r="I454" s="2" t="s">
        <v>44</v>
      </c>
      <c r="J454" s="2" t="str">
        <f t="shared" si="147"/>
        <v/>
      </c>
      <c r="K454" s="2" t="str">
        <f t="shared" si="148"/>
        <v>-</v>
      </c>
      <c r="L454" s="2" t="str">
        <f t="shared" si="149"/>
        <v>-</v>
      </c>
      <c r="M454" s="2" t="str">
        <f t="shared" si="150"/>
        <v>-</v>
      </c>
      <c r="N454" s="2" t="str">
        <f t="shared" si="151"/>
        <v>-</v>
      </c>
      <c r="O454" s="2" t="str">
        <f t="shared" si="152"/>
        <v>-</v>
      </c>
      <c r="P454" s="2" t="str">
        <f t="shared" si="153"/>
        <v>-</v>
      </c>
      <c r="Q454" s="2" t="str">
        <f t="shared" si="154"/>
        <v>-</v>
      </c>
      <c r="R454" s="2" t="str">
        <f t="shared" si="155"/>
        <v>-</v>
      </c>
      <c r="S454" s="2" t="str">
        <f t="shared" si="156"/>
        <v>-</v>
      </c>
      <c r="T454" s="2" t="str">
        <f t="shared" si="157"/>
        <v>-</v>
      </c>
      <c r="U454" s="2" t="str">
        <f t="shared" si="158"/>
        <v>-</v>
      </c>
      <c r="V454" s="2" t="str">
        <f t="shared" si="159"/>
        <v>-</v>
      </c>
      <c r="W454" s="2" t="str">
        <f t="shared" si="160"/>
        <v>-</v>
      </c>
      <c r="X454" s="2" t="str">
        <f t="shared" si="161"/>
        <v>-</v>
      </c>
      <c r="Y454" s="2" t="str">
        <f t="shared" si="162"/>
        <v>-</v>
      </c>
      <c r="Z454" s="2" t="str">
        <f t="shared" si="163"/>
        <v>-</v>
      </c>
      <c r="AA454" s="2" t="str">
        <f t="shared" si="164"/>
        <v>-</v>
      </c>
      <c r="AB454" s="2" t="str">
        <f t="shared" si="165"/>
        <v>-</v>
      </c>
      <c r="AC454" s="2" t="str">
        <f t="shared" si="166"/>
        <v>-</v>
      </c>
    </row>
    <row r="455" spans="1:29" ht="144" customHeight="1" x14ac:dyDescent="0.25">
      <c r="A455" s="2"/>
      <c r="B455" s="2" t="str">
        <f t="shared" si="167"/>
        <v>JUSTIN 8100-Denim</v>
      </c>
      <c r="C455" s="2" t="str">
        <f>SUBSTITUTE(TRIM(D455&amp;_xlfn.XLOOKUP(F455,Colors!A:A,Colors!C:C,"ERROR",0))," ","")</f>
        <v>JUSTIN8100DENIM</v>
      </c>
      <c r="D455" s="2" t="s">
        <v>176</v>
      </c>
      <c r="E455" s="2" t="s">
        <v>160</v>
      </c>
      <c r="F455" s="2" t="s">
        <v>213</v>
      </c>
      <c r="G455" s="14">
        <f>_xlfn.XLOOKUP(D455,Prices!A:A,Prices!C:C,"-")</f>
        <v>10.9</v>
      </c>
      <c r="H455" s="14">
        <f>_xlfn.XLOOKUP(D455,Prices!A:A,Prices!D:D,"-")</f>
        <v>27.9</v>
      </c>
      <c r="I455" s="2" t="s">
        <v>44</v>
      </c>
      <c r="J455" s="2" t="str">
        <f t="shared" si="147"/>
        <v/>
      </c>
      <c r="K455" s="2" t="str">
        <f t="shared" si="148"/>
        <v>-</v>
      </c>
      <c r="L455" s="2" t="str">
        <f t="shared" si="149"/>
        <v>-</v>
      </c>
      <c r="M455" s="2" t="str">
        <f t="shared" si="150"/>
        <v>-</v>
      </c>
      <c r="N455" s="2" t="str">
        <f t="shared" si="151"/>
        <v>-</v>
      </c>
      <c r="O455" s="2" t="str">
        <f t="shared" si="152"/>
        <v>-</v>
      </c>
      <c r="P455" s="2" t="str">
        <f t="shared" si="153"/>
        <v>-</v>
      </c>
      <c r="Q455" s="2" t="str">
        <f t="shared" si="154"/>
        <v>-</v>
      </c>
      <c r="R455" s="2" t="str">
        <f t="shared" si="155"/>
        <v>-</v>
      </c>
      <c r="S455" s="2" t="str">
        <f t="shared" si="156"/>
        <v>-</v>
      </c>
      <c r="T455" s="2" t="str">
        <f t="shared" si="157"/>
        <v>-</v>
      </c>
      <c r="U455" s="2" t="str">
        <f t="shared" si="158"/>
        <v>-</v>
      </c>
      <c r="V455" s="2" t="str">
        <f t="shared" si="159"/>
        <v>-</v>
      </c>
      <c r="W455" s="2" t="str">
        <f t="shared" si="160"/>
        <v>-</v>
      </c>
      <c r="X455" s="2" t="str">
        <f t="shared" si="161"/>
        <v>-</v>
      </c>
      <c r="Y455" s="2" t="str">
        <f t="shared" si="162"/>
        <v>-</v>
      </c>
      <c r="Z455" s="2" t="str">
        <f t="shared" si="163"/>
        <v>-</v>
      </c>
      <c r="AA455" s="2" t="str">
        <f t="shared" si="164"/>
        <v>-</v>
      </c>
      <c r="AB455" s="2" t="str">
        <f t="shared" si="165"/>
        <v>-</v>
      </c>
      <c r="AC455" s="2" t="str">
        <f t="shared" si="166"/>
        <v>-</v>
      </c>
    </row>
    <row r="456" spans="1:29" ht="144" customHeight="1" x14ac:dyDescent="0.25">
      <c r="A456" s="2"/>
      <c r="B456" s="2" t="str">
        <f t="shared" si="167"/>
        <v>JUSTIN 8100-Beige</v>
      </c>
      <c r="C456" s="2" t="str">
        <f>SUBSTITUTE(TRIM(D456&amp;_xlfn.XLOOKUP(F456,Colors!A:A,Colors!C:C,"ERROR",0))," ","")</f>
        <v>JUSTIN8100BEIGE</v>
      </c>
      <c r="D456" s="2" t="s">
        <v>176</v>
      </c>
      <c r="E456" s="2" t="s">
        <v>160</v>
      </c>
      <c r="F456" s="2" t="s">
        <v>202</v>
      </c>
      <c r="G456" s="14">
        <f>_xlfn.XLOOKUP(D456,Prices!A:A,Prices!C:C,"-")</f>
        <v>10.9</v>
      </c>
      <c r="H456" s="14">
        <f>_xlfn.XLOOKUP(D456,Prices!A:A,Prices!D:D,"-")</f>
        <v>27.9</v>
      </c>
      <c r="I456" s="2" t="s">
        <v>44</v>
      </c>
      <c r="J456" s="2" t="str">
        <f t="shared" si="147"/>
        <v/>
      </c>
      <c r="K456" s="2" t="str">
        <f t="shared" si="148"/>
        <v>-</v>
      </c>
      <c r="L456" s="2" t="str">
        <f t="shared" si="149"/>
        <v>-</v>
      </c>
      <c r="M456" s="2" t="str">
        <f t="shared" si="150"/>
        <v>-</v>
      </c>
      <c r="N456" s="2" t="str">
        <f t="shared" si="151"/>
        <v>-</v>
      </c>
      <c r="O456" s="2" t="str">
        <f t="shared" si="152"/>
        <v>-</v>
      </c>
      <c r="P456" s="2" t="str">
        <f t="shared" si="153"/>
        <v>-</v>
      </c>
      <c r="Q456" s="2" t="str">
        <f t="shared" si="154"/>
        <v>-</v>
      </c>
      <c r="R456" s="2" t="str">
        <f t="shared" si="155"/>
        <v>-</v>
      </c>
      <c r="S456" s="2" t="str">
        <f t="shared" si="156"/>
        <v>-</v>
      </c>
      <c r="T456" s="2" t="str">
        <f t="shared" si="157"/>
        <v>-</v>
      </c>
      <c r="U456" s="2" t="str">
        <f t="shared" si="158"/>
        <v>-</v>
      </c>
      <c r="V456" s="2" t="str">
        <f t="shared" si="159"/>
        <v>-</v>
      </c>
      <c r="W456" s="2" t="str">
        <f t="shared" si="160"/>
        <v>-</v>
      </c>
      <c r="X456" s="2" t="str">
        <f t="shared" si="161"/>
        <v>-</v>
      </c>
      <c r="Y456" s="2" t="str">
        <f t="shared" si="162"/>
        <v>-</v>
      </c>
      <c r="Z456" s="2" t="str">
        <f t="shared" si="163"/>
        <v>-</v>
      </c>
      <c r="AA456" s="2" t="str">
        <f t="shared" si="164"/>
        <v>-</v>
      </c>
      <c r="AB456" s="2" t="str">
        <f t="shared" si="165"/>
        <v>-</v>
      </c>
      <c r="AC456" s="2" t="str">
        <f t="shared" si="166"/>
        <v>-</v>
      </c>
    </row>
    <row r="457" spans="1:29" ht="144" customHeight="1" x14ac:dyDescent="0.25">
      <c r="A457" s="2"/>
      <c r="B457" s="2" t="str">
        <f t="shared" si="167"/>
        <v>JUSTIN 8100-Grey</v>
      </c>
      <c r="C457" s="2" t="str">
        <f>SUBSTITUTE(TRIM(D457&amp;_xlfn.XLOOKUP(F457,Colors!A:A,Colors!C:C,"ERROR",0))," ","")</f>
        <v>JUSTIN8100GRIS</v>
      </c>
      <c r="D457" s="2" t="s">
        <v>176</v>
      </c>
      <c r="E457" s="2" t="s">
        <v>160</v>
      </c>
      <c r="F457" s="2" t="s">
        <v>53</v>
      </c>
      <c r="G457" s="14">
        <f>_xlfn.XLOOKUP(D457,Prices!A:A,Prices!C:C,"-")</f>
        <v>10.9</v>
      </c>
      <c r="H457" s="14">
        <f>_xlfn.XLOOKUP(D457,Prices!A:A,Prices!D:D,"-")</f>
        <v>27.9</v>
      </c>
      <c r="I457" s="2" t="s">
        <v>44</v>
      </c>
      <c r="J457" s="2" t="str">
        <f t="shared" si="147"/>
        <v/>
      </c>
      <c r="K457" s="2" t="str">
        <f t="shared" si="148"/>
        <v>-</v>
      </c>
      <c r="L457" s="2" t="str">
        <f t="shared" si="149"/>
        <v>-</v>
      </c>
      <c r="M457" s="2" t="str">
        <f t="shared" si="150"/>
        <v>-</v>
      </c>
      <c r="N457" s="2" t="str">
        <f t="shared" si="151"/>
        <v>-</v>
      </c>
      <c r="O457" s="2" t="str">
        <f t="shared" si="152"/>
        <v>-</v>
      </c>
      <c r="P457" s="2" t="str">
        <f t="shared" si="153"/>
        <v>-</v>
      </c>
      <c r="Q457" s="2" t="str">
        <f t="shared" si="154"/>
        <v>-</v>
      </c>
      <c r="R457" s="2" t="str">
        <f t="shared" si="155"/>
        <v>-</v>
      </c>
      <c r="S457" s="2" t="str">
        <f t="shared" si="156"/>
        <v>-</v>
      </c>
      <c r="T457" s="2" t="str">
        <f t="shared" si="157"/>
        <v>-</v>
      </c>
      <c r="U457" s="2" t="str">
        <f t="shared" si="158"/>
        <v>-</v>
      </c>
      <c r="V457" s="2" t="str">
        <f t="shared" si="159"/>
        <v>-</v>
      </c>
      <c r="W457" s="2" t="str">
        <f t="shared" si="160"/>
        <v>-</v>
      </c>
      <c r="X457" s="2" t="str">
        <f t="shared" si="161"/>
        <v>-</v>
      </c>
      <c r="Y457" s="2" t="str">
        <f t="shared" si="162"/>
        <v>-</v>
      </c>
      <c r="Z457" s="2" t="str">
        <f t="shared" si="163"/>
        <v>-</v>
      </c>
      <c r="AA457" s="2" t="str">
        <f t="shared" si="164"/>
        <v>-</v>
      </c>
      <c r="AB457" s="2" t="str">
        <f t="shared" si="165"/>
        <v>-</v>
      </c>
      <c r="AC457" s="2" t="str">
        <f t="shared" si="166"/>
        <v>-</v>
      </c>
    </row>
    <row r="458" spans="1:29" ht="144" customHeight="1" x14ac:dyDescent="0.25">
      <c r="A458" s="2"/>
      <c r="B458" s="2" t="str">
        <f t="shared" si="167"/>
        <v>JUSTIN 8100-Taupe</v>
      </c>
      <c r="C458" s="2" t="str">
        <f>SUBSTITUTE(TRIM(D458&amp;_xlfn.XLOOKUP(F458,Colors!A:A,Colors!C:C,"ERROR",0))," ","")</f>
        <v>JUSTIN8100TAUPE</v>
      </c>
      <c r="D458" s="2" t="s">
        <v>176</v>
      </c>
      <c r="E458" s="2" t="s">
        <v>160</v>
      </c>
      <c r="F458" s="2" t="s">
        <v>203</v>
      </c>
      <c r="G458" s="14">
        <f>_xlfn.XLOOKUP(D458,Prices!A:A,Prices!C:C,"-")</f>
        <v>10.9</v>
      </c>
      <c r="H458" s="14">
        <f>_xlfn.XLOOKUP(D458,Prices!A:A,Prices!D:D,"-")</f>
        <v>27.9</v>
      </c>
      <c r="I458" s="2" t="s">
        <v>44</v>
      </c>
      <c r="J458" s="2" t="str">
        <f t="shared" si="147"/>
        <v/>
      </c>
      <c r="K458" s="2" t="str">
        <f t="shared" si="148"/>
        <v>-</v>
      </c>
      <c r="L458" s="2" t="str">
        <f t="shared" si="149"/>
        <v>-</v>
      </c>
      <c r="M458" s="2" t="str">
        <f t="shared" si="150"/>
        <v>-</v>
      </c>
      <c r="N458" s="2" t="str">
        <f t="shared" si="151"/>
        <v>-</v>
      </c>
      <c r="O458" s="2" t="str">
        <f t="shared" si="152"/>
        <v>-</v>
      </c>
      <c r="P458" s="2" t="str">
        <f t="shared" si="153"/>
        <v>-</v>
      </c>
      <c r="Q458" s="2" t="str">
        <f t="shared" si="154"/>
        <v>-</v>
      </c>
      <c r="R458" s="2" t="str">
        <f t="shared" si="155"/>
        <v>-</v>
      </c>
      <c r="S458" s="2" t="str">
        <f t="shared" si="156"/>
        <v>-</v>
      </c>
      <c r="T458" s="2" t="str">
        <f t="shared" si="157"/>
        <v>-</v>
      </c>
      <c r="U458" s="2" t="str">
        <f t="shared" si="158"/>
        <v>-</v>
      </c>
      <c r="V458" s="2" t="str">
        <f t="shared" si="159"/>
        <v>-</v>
      </c>
      <c r="W458" s="2" t="str">
        <f t="shared" si="160"/>
        <v>-</v>
      </c>
      <c r="X458" s="2" t="str">
        <f t="shared" si="161"/>
        <v>-</v>
      </c>
      <c r="Y458" s="2" t="str">
        <f t="shared" si="162"/>
        <v>-</v>
      </c>
      <c r="Z458" s="2" t="str">
        <f t="shared" si="163"/>
        <v>-</v>
      </c>
      <c r="AA458" s="2" t="str">
        <f t="shared" si="164"/>
        <v>-</v>
      </c>
      <c r="AB458" s="2" t="str">
        <f t="shared" si="165"/>
        <v>-</v>
      </c>
      <c r="AC458" s="2" t="str">
        <f t="shared" si="166"/>
        <v>-</v>
      </c>
    </row>
    <row r="459" spans="1:29" ht="144" customHeight="1" x14ac:dyDescent="0.25">
      <c r="A459" s="2"/>
      <c r="B459" s="2" t="str">
        <f t="shared" si="167"/>
        <v>JUSTIN 8100-Navy</v>
      </c>
      <c r="C459" s="2" t="str">
        <f>SUBSTITUTE(TRIM(D459&amp;_xlfn.XLOOKUP(F459,Colors!A:A,Colors!C:C,"ERROR",0))," ","")</f>
        <v>JUSTIN8100MARINE</v>
      </c>
      <c r="D459" s="2" t="s">
        <v>176</v>
      </c>
      <c r="E459" s="2" t="s">
        <v>160</v>
      </c>
      <c r="F459" s="2" t="s">
        <v>69</v>
      </c>
      <c r="G459" s="14">
        <f>_xlfn.XLOOKUP(D459,Prices!A:A,Prices!C:C,"-")</f>
        <v>10.9</v>
      </c>
      <c r="H459" s="14">
        <f>_xlfn.XLOOKUP(D459,Prices!A:A,Prices!D:D,"-")</f>
        <v>27.9</v>
      </c>
      <c r="I459" s="2" t="s">
        <v>44</v>
      </c>
      <c r="J459" s="2" t="str">
        <f t="shared" si="147"/>
        <v/>
      </c>
      <c r="K459" s="2" t="str">
        <f t="shared" si="148"/>
        <v>-</v>
      </c>
      <c r="L459" s="2" t="str">
        <f t="shared" si="149"/>
        <v>-</v>
      </c>
      <c r="M459" s="2" t="str">
        <f t="shared" si="150"/>
        <v>-</v>
      </c>
      <c r="N459" s="2" t="str">
        <f t="shared" si="151"/>
        <v>-</v>
      </c>
      <c r="O459" s="2" t="str">
        <f t="shared" si="152"/>
        <v>-</v>
      </c>
      <c r="P459" s="2" t="str">
        <f t="shared" si="153"/>
        <v>-</v>
      </c>
      <c r="Q459" s="2" t="str">
        <f t="shared" si="154"/>
        <v>-</v>
      </c>
      <c r="R459" s="2" t="str">
        <f t="shared" si="155"/>
        <v>-</v>
      </c>
      <c r="S459" s="2" t="str">
        <f t="shared" si="156"/>
        <v>-</v>
      </c>
      <c r="T459" s="2" t="str">
        <f t="shared" si="157"/>
        <v>-</v>
      </c>
      <c r="U459" s="2" t="str">
        <f t="shared" si="158"/>
        <v>-</v>
      </c>
      <c r="V459" s="2" t="str">
        <f t="shared" si="159"/>
        <v>-</v>
      </c>
      <c r="W459" s="2" t="str">
        <f t="shared" si="160"/>
        <v>-</v>
      </c>
      <c r="X459" s="2" t="str">
        <f t="shared" si="161"/>
        <v>-</v>
      </c>
      <c r="Y459" s="2" t="str">
        <f t="shared" si="162"/>
        <v>-</v>
      </c>
      <c r="Z459" s="2" t="str">
        <f t="shared" si="163"/>
        <v>-</v>
      </c>
      <c r="AA459" s="2" t="str">
        <f t="shared" si="164"/>
        <v>-</v>
      </c>
      <c r="AB459" s="2" t="str">
        <f t="shared" si="165"/>
        <v>-</v>
      </c>
      <c r="AC459" s="2" t="str">
        <f t="shared" si="166"/>
        <v>-</v>
      </c>
    </row>
    <row r="460" spans="1:29" ht="144" customHeight="1" x14ac:dyDescent="0.25">
      <c r="A460" s="2"/>
      <c r="B460" s="2" t="str">
        <f t="shared" si="167"/>
        <v>JUSTIN 8100-Offwhite</v>
      </c>
      <c r="C460" s="2" t="str">
        <f>SUBSTITUTE(TRIM(D460&amp;_xlfn.XLOOKUP(F460,Colors!A:A,Colors!C:C,"ERROR",0))," ","")</f>
        <v>JUSTIN8100ECRU</v>
      </c>
      <c r="D460" s="2" t="s">
        <v>176</v>
      </c>
      <c r="E460" s="2" t="s">
        <v>160</v>
      </c>
      <c r="F460" s="2" t="s">
        <v>204</v>
      </c>
      <c r="G460" s="14">
        <f>_xlfn.XLOOKUP(D460,Prices!A:A,Prices!C:C,"-")</f>
        <v>10.9</v>
      </c>
      <c r="H460" s="14">
        <f>_xlfn.XLOOKUP(D460,Prices!A:A,Prices!D:D,"-")</f>
        <v>27.9</v>
      </c>
      <c r="I460" s="2" t="s">
        <v>44</v>
      </c>
      <c r="J460" s="2" t="str">
        <f t="shared" si="147"/>
        <v/>
      </c>
      <c r="K460" s="2" t="str">
        <f t="shared" si="148"/>
        <v>-</v>
      </c>
      <c r="L460" s="2" t="str">
        <f t="shared" si="149"/>
        <v>-</v>
      </c>
      <c r="M460" s="2" t="str">
        <f t="shared" si="150"/>
        <v>-</v>
      </c>
      <c r="N460" s="2" t="str">
        <f t="shared" si="151"/>
        <v>-</v>
      </c>
      <c r="O460" s="2" t="str">
        <f t="shared" si="152"/>
        <v>-</v>
      </c>
      <c r="P460" s="2" t="str">
        <f t="shared" si="153"/>
        <v>-</v>
      </c>
      <c r="Q460" s="2" t="str">
        <f t="shared" si="154"/>
        <v>-</v>
      </c>
      <c r="R460" s="2" t="str">
        <f t="shared" si="155"/>
        <v>-</v>
      </c>
      <c r="S460" s="2" t="str">
        <f t="shared" si="156"/>
        <v>-</v>
      </c>
      <c r="T460" s="2" t="str">
        <f t="shared" si="157"/>
        <v>-</v>
      </c>
      <c r="U460" s="2" t="str">
        <f t="shared" si="158"/>
        <v>-</v>
      </c>
      <c r="V460" s="2" t="str">
        <f t="shared" si="159"/>
        <v>-</v>
      </c>
      <c r="W460" s="2" t="str">
        <f t="shared" si="160"/>
        <v>-</v>
      </c>
      <c r="X460" s="2" t="str">
        <f t="shared" si="161"/>
        <v>-</v>
      </c>
      <c r="Y460" s="2" t="str">
        <f t="shared" si="162"/>
        <v>-</v>
      </c>
      <c r="Z460" s="2" t="str">
        <f t="shared" si="163"/>
        <v>-</v>
      </c>
      <c r="AA460" s="2" t="str">
        <f t="shared" si="164"/>
        <v>-</v>
      </c>
      <c r="AB460" s="2" t="str">
        <f t="shared" si="165"/>
        <v>-</v>
      </c>
      <c r="AC460" s="2" t="str">
        <f t="shared" si="166"/>
        <v>-</v>
      </c>
    </row>
    <row r="461" spans="1:29" ht="144" customHeight="1" x14ac:dyDescent="0.25">
      <c r="A461" s="2"/>
      <c r="B461" s="2" t="str">
        <f t="shared" si="167"/>
        <v>JUSTIN 8100-Black</v>
      </c>
      <c r="C461" s="2" t="str">
        <f>SUBSTITUTE(TRIM(D461&amp;_xlfn.XLOOKUP(F461,Colors!A:A,Colors!C:C,"ERROR",0))," ","")</f>
        <v>JUSTIN8100NOIR</v>
      </c>
      <c r="D461" s="2" t="s">
        <v>176</v>
      </c>
      <c r="E461" s="2" t="s">
        <v>160</v>
      </c>
      <c r="F461" s="2" t="s">
        <v>105</v>
      </c>
      <c r="G461" s="14">
        <f>_xlfn.XLOOKUP(D461,Prices!A:A,Prices!C:C,"-")</f>
        <v>10.9</v>
      </c>
      <c r="H461" s="14">
        <f>_xlfn.XLOOKUP(D461,Prices!A:A,Prices!D:D,"-")</f>
        <v>27.9</v>
      </c>
      <c r="I461" s="2" t="s">
        <v>44</v>
      </c>
      <c r="J461" s="2" t="str">
        <f t="shared" si="147"/>
        <v/>
      </c>
      <c r="K461" s="2" t="str">
        <f t="shared" si="148"/>
        <v>-</v>
      </c>
      <c r="L461" s="2" t="str">
        <f t="shared" si="149"/>
        <v>-</v>
      </c>
      <c r="M461" s="2" t="str">
        <f t="shared" si="150"/>
        <v>-</v>
      </c>
      <c r="N461" s="2" t="str">
        <f t="shared" si="151"/>
        <v>-</v>
      </c>
      <c r="O461" s="2" t="str">
        <f t="shared" si="152"/>
        <v>-</v>
      </c>
      <c r="P461" s="2" t="str">
        <f t="shared" si="153"/>
        <v>-</v>
      </c>
      <c r="Q461" s="2" t="str">
        <f t="shared" si="154"/>
        <v>-</v>
      </c>
      <c r="R461" s="2" t="str">
        <f t="shared" si="155"/>
        <v>-</v>
      </c>
      <c r="S461" s="2" t="str">
        <f t="shared" si="156"/>
        <v>-</v>
      </c>
      <c r="T461" s="2" t="str">
        <f t="shared" si="157"/>
        <v>-</v>
      </c>
      <c r="U461" s="2" t="str">
        <f t="shared" si="158"/>
        <v>-</v>
      </c>
      <c r="V461" s="2" t="str">
        <f t="shared" si="159"/>
        <v>-</v>
      </c>
      <c r="W461" s="2" t="str">
        <f t="shared" si="160"/>
        <v>-</v>
      </c>
      <c r="X461" s="2" t="str">
        <f t="shared" si="161"/>
        <v>-</v>
      </c>
      <c r="Y461" s="2" t="str">
        <f t="shared" si="162"/>
        <v>-</v>
      </c>
      <c r="Z461" s="2" t="str">
        <f t="shared" si="163"/>
        <v>-</v>
      </c>
      <c r="AA461" s="2" t="str">
        <f t="shared" si="164"/>
        <v>-</v>
      </c>
      <c r="AB461" s="2" t="str">
        <f t="shared" si="165"/>
        <v>-</v>
      </c>
      <c r="AC461" s="2" t="str">
        <f t="shared" si="166"/>
        <v>-</v>
      </c>
    </row>
    <row r="462" spans="1:29" ht="144" customHeight="1" x14ac:dyDescent="0.25">
      <c r="A462" s="2"/>
      <c r="B462" s="2" t="str">
        <f t="shared" si="167"/>
        <v>JUSTIN 8100-Pearl</v>
      </c>
      <c r="C462" s="2" t="str">
        <f>SUBSTITUTE(TRIM(D462&amp;_xlfn.XLOOKUP(F462,Colors!A:A,Colors!C:C,"ERROR",0))," ","")</f>
        <v>JUSTIN8100PERLE</v>
      </c>
      <c r="D462" s="2" t="s">
        <v>176</v>
      </c>
      <c r="E462" s="2" t="s">
        <v>160</v>
      </c>
      <c r="F462" s="2" t="s">
        <v>205</v>
      </c>
      <c r="G462" s="14">
        <f>_xlfn.XLOOKUP(D462,Prices!A:A,Prices!C:C,"-")</f>
        <v>10.9</v>
      </c>
      <c r="H462" s="14">
        <f>_xlfn.XLOOKUP(D462,Prices!A:A,Prices!D:D,"-")</f>
        <v>27.9</v>
      </c>
      <c r="I462" s="2" t="s">
        <v>44</v>
      </c>
      <c r="J462" s="2" t="str">
        <f t="shared" si="147"/>
        <v/>
      </c>
      <c r="K462" s="2" t="str">
        <f t="shared" si="148"/>
        <v>-</v>
      </c>
      <c r="L462" s="2" t="str">
        <f t="shared" si="149"/>
        <v>-</v>
      </c>
      <c r="M462" s="2" t="str">
        <f t="shared" si="150"/>
        <v>-</v>
      </c>
      <c r="N462" s="2" t="str">
        <f t="shared" si="151"/>
        <v>-</v>
      </c>
      <c r="O462" s="2" t="str">
        <f t="shared" si="152"/>
        <v>-</v>
      </c>
      <c r="P462" s="2" t="str">
        <f t="shared" si="153"/>
        <v>-</v>
      </c>
      <c r="Q462" s="2" t="str">
        <f t="shared" si="154"/>
        <v>-</v>
      </c>
      <c r="R462" s="2" t="str">
        <f t="shared" si="155"/>
        <v>-</v>
      </c>
      <c r="S462" s="2" t="str">
        <f t="shared" si="156"/>
        <v>-</v>
      </c>
      <c r="T462" s="2" t="str">
        <f t="shared" si="157"/>
        <v>-</v>
      </c>
      <c r="U462" s="2" t="str">
        <f t="shared" si="158"/>
        <v>-</v>
      </c>
      <c r="V462" s="2" t="str">
        <f t="shared" si="159"/>
        <v>-</v>
      </c>
      <c r="W462" s="2" t="str">
        <f t="shared" si="160"/>
        <v>-</v>
      </c>
      <c r="X462" s="2" t="str">
        <f t="shared" si="161"/>
        <v>-</v>
      </c>
      <c r="Y462" s="2" t="str">
        <f t="shared" si="162"/>
        <v>-</v>
      </c>
      <c r="Z462" s="2" t="str">
        <f t="shared" si="163"/>
        <v>-</v>
      </c>
      <c r="AA462" s="2" t="str">
        <f t="shared" si="164"/>
        <v>-</v>
      </c>
      <c r="AB462" s="2" t="str">
        <f t="shared" si="165"/>
        <v>-</v>
      </c>
      <c r="AC462" s="2" t="str">
        <f t="shared" si="166"/>
        <v>-</v>
      </c>
    </row>
    <row r="463" spans="1:29" ht="144" customHeight="1" x14ac:dyDescent="0.25">
      <c r="A463" s="2"/>
      <c r="B463" s="2" t="str">
        <f t="shared" si="167"/>
        <v>JUSTIN 8100-Pink</v>
      </c>
      <c r="C463" s="2" t="str">
        <f>SUBSTITUTE(TRIM(D463&amp;_xlfn.XLOOKUP(F463,Colors!A:A,Colors!C:C,"ERROR",0))," ","")</f>
        <v>JUSTIN8100ROSE</v>
      </c>
      <c r="D463" s="2" t="s">
        <v>176</v>
      </c>
      <c r="E463" s="2" t="s">
        <v>160</v>
      </c>
      <c r="F463" s="2" t="s">
        <v>206</v>
      </c>
      <c r="G463" s="14">
        <f>_xlfn.XLOOKUP(D463,Prices!A:A,Prices!C:C,"-")</f>
        <v>10.9</v>
      </c>
      <c r="H463" s="14">
        <f>_xlfn.XLOOKUP(D463,Prices!A:A,Prices!D:D,"-")</f>
        <v>27.9</v>
      </c>
      <c r="I463" s="2" t="s">
        <v>44</v>
      </c>
      <c r="J463" s="2" t="str">
        <f t="shared" si="147"/>
        <v/>
      </c>
      <c r="K463" s="2" t="str">
        <f t="shared" si="148"/>
        <v>-</v>
      </c>
      <c r="L463" s="2" t="str">
        <f t="shared" si="149"/>
        <v>-</v>
      </c>
      <c r="M463" s="2" t="str">
        <f t="shared" si="150"/>
        <v>-</v>
      </c>
      <c r="N463" s="2" t="str">
        <f t="shared" si="151"/>
        <v>-</v>
      </c>
      <c r="O463" s="2" t="str">
        <f t="shared" si="152"/>
        <v>-</v>
      </c>
      <c r="P463" s="2" t="str">
        <f t="shared" si="153"/>
        <v>-</v>
      </c>
      <c r="Q463" s="2" t="str">
        <f t="shared" si="154"/>
        <v>-</v>
      </c>
      <c r="R463" s="2" t="str">
        <f t="shared" si="155"/>
        <v>-</v>
      </c>
      <c r="S463" s="2" t="str">
        <f t="shared" si="156"/>
        <v>-</v>
      </c>
      <c r="T463" s="2" t="str">
        <f t="shared" si="157"/>
        <v>-</v>
      </c>
      <c r="U463" s="2" t="str">
        <f t="shared" si="158"/>
        <v>-</v>
      </c>
      <c r="V463" s="2" t="str">
        <f t="shared" si="159"/>
        <v>-</v>
      </c>
      <c r="W463" s="2" t="str">
        <f t="shared" si="160"/>
        <v>-</v>
      </c>
      <c r="X463" s="2" t="str">
        <f t="shared" si="161"/>
        <v>-</v>
      </c>
      <c r="Y463" s="2" t="str">
        <f t="shared" si="162"/>
        <v>-</v>
      </c>
      <c r="Z463" s="2" t="str">
        <f t="shared" si="163"/>
        <v>-</v>
      </c>
      <c r="AA463" s="2" t="str">
        <f t="shared" si="164"/>
        <v>-</v>
      </c>
      <c r="AB463" s="2" t="str">
        <f t="shared" si="165"/>
        <v>-</v>
      </c>
      <c r="AC463" s="2" t="str">
        <f t="shared" si="166"/>
        <v>-</v>
      </c>
    </row>
    <row r="464" spans="1:29" ht="144" customHeight="1" x14ac:dyDescent="0.25">
      <c r="A464" s="2"/>
      <c r="B464" s="2" t="str">
        <f t="shared" si="167"/>
        <v>JUSTIN 8170-Denim</v>
      </c>
      <c r="C464" s="2" t="str">
        <f>SUBSTITUTE(TRIM(D464&amp;_xlfn.XLOOKUP(F464,Colors!A:A,Colors!C:C,"ERROR",0))," ","")</f>
        <v>JUSTIN8170DENIM</v>
      </c>
      <c r="D464" s="2" t="s">
        <v>177</v>
      </c>
      <c r="E464" s="2" t="s">
        <v>160</v>
      </c>
      <c r="F464" s="2" t="s">
        <v>213</v>
      </c>
      <c r="G464" s="14">
        <f>_xlfn.XLOOKUP(D464,Prices!A:A,Prices!C:C,"-")</f>
        <v>11.9</v>
      </c>
      <c r="H464" s="14">
        <f>_xlfn.XLOOKUP(D464,Prices!A:A,Prices!D:D,"-")</f>
        <v>29.9</v>
      </c>
      <c r="I464" s="2" t="s">
        <v>44</v>
      </c>
      <c r="J464" s="2" t="str">
        <f t="shared" si="147"/>
        <v/>
      </c>
      <c r="K464" s="2" t="str">
        <f t="shared" si="148"/>
        <v>-</v>
      </c>
      <c r="L464" s="2" t="str">
        <f t="shared" si="149"/>
        <v>-</v>
      </c>
      <c r="M464" s="2" t="str">
        <f t="shared" si="150"/>
        <v>-</v>
      </c>
      <c r="N464" s="2" t="str">
        <f t="shared" si="151"/>
        <v>-</v>
      </c>
      <c r="O464" s="2" t="str">
        <f t="shared" si="152"/>
        <v>-</v>
      </c>
      <c r="P464" s="2" t="str">
        <f t="shared" si="153"/>
        <v>-</v>
      </c>
      <c r="Q464" s="2" t="str">
        <f t="shared" si="154"/>
        <v>-</v>
      </c>
      <c r="R464" s="2" t="str">
        <f t="shared" si="155"/>
        <v>-</v>
      </c>
      <c r="S464" s="2" t="str">
        <f t="shared" si="156"/>
        <v>-</v>
      </c>
      <c r="T464" s="2" t="str">
        <f t="shared" si="157"/>
        <v>-</v>
      </c>
      <c r="U464" s="2" t="str">
        <f t="shared" si="158"/>
        <v>-</v>
      </c>
      <c r="V464" s="2" t="str">
        <f t="shared" si="159"/>
        <v>-</v>
      </c>
      <c r="W464" s="2" t="str">
        <f t="shared" si="160"/>
        <v>-</v>
      </c>
      <c r="X464" s="2" t="str">
        <f t="shared" si="161"/>
        <v>-</v>
      </c>
      <c r="Y464" s="2" t="str">
        <f t="shared" si="162"/>
        <v>-</v>
      </c>
      <c r="Z464" s="2" t="str">
        <f t="shared" si="163"/>
        <v>-</v>
      </c>
      <c r="AA464" s="2" t="str">
        <f t="shared" si="164"/>
        <v>-</v>
      </c>
      <c r="AB464" s="2" t="str">
        <f t="shared" si="165"/>
        <v>-</v>
      </c>
      <c r="AC464" s="2" t="str">
        <f t="shared" si="166"/>
        <v>-</v>
      </c>
    </row>
    <row r="465" spans="1:29" ht="144" customHeight="1" x14ac:dyDescent="0.25">
      <c r="A465" s="2"/>
      <c r="B465" s="2" t="str">
        <f t="shared" si="167"/>
        <v>JUSTIN 8170-Beige</v>
      </c>
      <c r="C465" s="2" t="str">
        <f>SUBSTITUTE(TRIM(D465&amp;_xlfn.XLOOKUP(F465,Colors!A:A,Colors!C:C,"ERROR",0))," ","")</f>
        <v>JUSTIN8170BEIGE</v>
      </c>
      <c r="D465" s="2" t="s">
        <v>177</v>
      </c>
      <c r="E465" s="2" t="s">
        <v>160</v>
      </c>
      <c r="F465" s="2" t="s">
        <v>202</v>
      </c>
      <c r="G465" s="14">
        <f>_xlfn.XLOOKUP(D465,Prices!A:A,Prices!C:C,"-")</f>
        <v>11.9</v>
      </c>
      <c r="H465" s="14">
        <f>_xlfn.XLOOKUP(D465,Prices!A:A,Prices!D:D,"-")</f>
        <v>29.9</v>
      </c>
      <c r="I465" s="2" t="s">
        <v>44</v>
      </c>
      <c r="J465" s="2" t="str">
        <f t="shared" si="147"/>
        <v/>
      </c>
      <c r="K465" s="2" t="str">
        <f t="shared" si="148"/>
        <v>-</v>
      </c>
      <c r="L465" s="2" t="str">
        <f t="shared" si="149"/>
        <v>-</v>
      </c>
      <c r="M465" s="2" t="str">
        <f t="shared" si="150"/>
        <v>-</v>
      </c>
      <c r="N465" s="2" t="str">
        <f t="shared" si="151"/>
        <v>-</v>
      </c>
      <c r="O465" s="2" t="str">
        <f t="shared" si="152"/>
        <v>-</v>
      </c>
      <c r="P465" s="2" t="str">
        <f t="shared" si="153"/>
        <v>-</v>
      </c>
      <c r="Q465" s="2" t="str">
        <f t="shared" si="154"/>
        <v>-</v>
      </c>
      <c r="R465" s="2" t="str">
        <f t="shared" si="155"/>
        <v>-</v>
      </c>
      <c r="S465" s="2" t="str">
        <f t="shared" si="156"/>
        <v>-</v>
      </c>
      <c r="T465" s="2" t="str">
        <f t="shared" si="157"/>
        <v>-</v>
      </c>
      <c r="U465" s="2" t="str">
        <f t="shared" si="158"/>
        <v>-</v>
      </c>
      <c r="V465" s="2" t="str">
        <f t="shared" si="159"/>
        <v>-</v>
      </c>
      <c r="W465" s="2" t="str">
        <f t="shared" si="160"/>
        <v>-</v>
      </c>
      <c r="X465" s="2" t="str">
        <f t="shared" si="161"/>
        <v>-</v>
      </c>
      <c r="Y465" s="2" t="str">
        <f t="shared" si="162"/>
        <v>-</v>
      </c>
      <c r="Z465" s="2" t="str">
        <f t="shared" si="163"/>
        <v>-</v>
      </c>
      <c r="AA465" s="2" t="str">
        <f t="shared" si="164"/>
        <v>-</v>
      </c>
      <c r="AB465" s="2" t="str">
        <f t="shared" si="165"/>
        <v>-</v>
      </c>
      <c r="AC465" s="2" t="str">
        <f t="shared" si="166"/>
        <v>-</v>
      </c>
    </row>
    <row r="466" spans="1:29" ht="144" customHeight="1" x14ac:dyDescent="0.25">
      <c r="A466" s="2"/>
      <c r="B466" s="2" t="str">
        <f t="shared" si="167"/>
        <v>JUSTIN 8170-Grey</v>
      </c>
      <c r="C466" s="2" t="str">
        <f>SUBSTITUTE(TRIM(D466&amp;_xlfn.XLOOKUP(F466,Colors!A:A,Colors!C:C,"ERROR",0))," ","")</f>
        <v>JUSTIN8170GRIS</v>
      </c>
      <c r="D466" s="2" t="s">
        <v>177</v>
      </c>
      <c r="E466" s="2" t="s">
        <v>160</v>
      </c>
      <c r="F466" s="2" t="s">
        <v>53</v>
      </c>
      <c r="G466" s="14">
        <f>_xlfn.XLOOKUP(D466,Prices!A:A,Prices!C:C,"-")</f>
        <v>11.9</v>
      </c>
      <c r="H466" s="14">
        <f>_xlfn.XLOOKUP(D466,Prices!A:A,Prices!D:D,"-")</f>
        <v>29.9</v>
      </c>
      <c r="I466" s="2" t="s">
        <v>44</v>
      </c>
      <c r="J466" s="2" t="str">
        <f t="shared" si="147"/>
        <v/>
      </c>
      <c r="K466" s="2" t="str">
        <f t="shared" si="148"/>
        <v>-</v>
      </c>
      <c r="L466" s="2" t="str">
        <f t="shared" si="149"/>
        <v>-</v>
      </c>
      <c r="M466" s="2" t="str">
        <f t="shared" si="150"/>
        <v>-</v>
      </c>
      <c r="N466" s="2" t="str">
        <f t="shared" si="151"/>
        <v>-</v>
      </c>
      <c r="O466" s="2" t="str">
        <f t="shared" si="152"/>
        <v>-</v>
      </c>
      <c r="P466" s="2" t="str">
        <f t="shared" si="153"/>
        <v>-</v>
      </c>
      <c r="Q466" s="2" t="str">
        <f t="shared" si="154"/>
        <v>-</v>
      </c>
      <c r="R466" s="2" t="str">
        <f t="shared" si="155"/>
        <v>-</v>
      </c>
      <c r="S466" s="2" t="str">
        <f t="shared" si="156"/>
        <v>-</v>
      </c>
      <c r="T466" s="2" t="str">
        <f t="shared" si="157"/>
        <v>-</v>
      </c>
      <c r="U466" s="2" t="str">
        <f t="shared" si="158"/>
        <v>-</v>
      </c>
      <c r="V466" s="2" t="str">
        <f t="shared" si="159"/>
        <v>-</v>
      </c>
      <c r="W466" s="2" t="str">
        <f t="shared" si="160"/>
        <v>-</v>
      </c>
      <c r="X466" s="2" t="str">
        <f t="shared" si="161"/>
        <v>-</v>
      </c>
      <c r="Y466" s="2" t="str">
        <f t="shared" si="162"/>
        <v>-</v>
      </c>
      <c r="Z466" s="2" t="str">
        <f t="shared" si="163"/>
        <v>-</v>
      </c>
      <c r="AA466" s="2" t="str">
        <f t="shared" si="164"/>
        <v>-</v>
      </c>
      <c r="AB466" s="2" t="str">
        <f t="shared" si="165"/>
        <v>-</v>
      </c>
      <c r="AC466" s="2" t="str">
        <f t="shared" si="166"/>
        <v>-</v>
      </c>
    </row>
    <row r="467" spans="1:29" ht="144" customHeight="1" x14ac:dyDescent="0.25">
      <c r="A467" s="2"/>
      <c r="B467" s="2" t="str">
        <f t="shared" si="167"/>
        <v>JUSTIN 8170-Taupe</v>
      </c>
      <c r="C467" s="2" t="str">
        <f>SUBSTITUTE(TRIM(D467&amp;_xlfn.XLOOKUP(F467,Colors!A:A,Colors!C:C,"ERROR",0))," ","")</f>
        <v>JUSTIN8170TAUPE</v>
      </c>
      <c r="D467" s="2" t="s">
        <v>177</v>
      </c>
      <c r="E467" s="2" t="s">
        <v>160</v>
      </c>
      <c r="F467" s="2" t="s">
        <v>203</v>
      </c>
      <c r="G467" s="14">
        <f>_xlfn.XLOOKUP(D467,Prices!A:A,Prices!C:C,"-")</f>
        <v>11.9</v>
      </c>
      <c r="H467" s="14">
        <f>_xlfn.XLOOKUP(D467,Prices!A:A,Prices!D:D,"-")</f>
        <v>29.9</v>
      </c>
      <c r="I467" s="2" t="s">
        <v>44</v>
      </c>
      <c r="J467" s="2" t="str">
        <f t="shared" si="147"/>
        <v/>
      </c>
      <c r="K467" s="2" t="str">
        <f t="shared" si="148"/>
        <v>-</v>
      </c>
      <c r="L467" s="2" t="str">
        <f t="shared" si="149"/>
        <v>-</v>
      </c>
      <c r="M467" s="2" t="str">
        <f t="shared" si="150"/>
        <v>-</v>
      </c>
      <c r="N467" s="2" t="str">
        <f t="shared" si="151"/>
        <v>-</v>
      </c>
      <c r="O467" s="2" t="str">
        <f t="shared" si="152"/>
        <v>-</v>
      </c>
      <c r="P467" s="2" t="str">
        <f t="shared" si="153"/>
        <v>-</v>
      </c>
      <c r="Q467" s="2" t="str">
        <f t="shared" si="154"/>
        <v>-</v>
      </c>
      <c r="R467" s="2" t="str">
        <f t="shared" si="155"/>
        <v>-</v>
      </c>
      <c r="S467" s="2" t="str">
        <f t="shared" si="156"/>
        <v>-</v>
      </c>
      <c r="T467" s="2" t="str">
        <f t="shared" si="157"/>
        <v>-</v>
      </c>
      <c r="U467" s="2" t="str">
        <f t="shared" si="158"/>
        <v>-</v>
      </c>
      <c r="V467" s="2" t="str">
        <f t="shared" si="159"/>
        <v>-</v>
      </c>
      <c r="W467" s="2" t="str">
        <f t="shared" si="160"/>
        <v>-</v>
      </c>
      <c r="X467" s="2" t="str">
        <f t="shared" si="161"/>
        <v>-</v>
      </c>
      <c r="Y467" s="2" t="str">
        <f t="shared" si="162"/>
        <v>-</v>
      </c>
      <c r="Z467" s="2" t="str">
        <f t="shared" si="163"/>
        <v>-</v>
      </c>
      <c r="AA467" s="2" t="str">
        <f t="shared" si="164"/>
        <v>-</v>
      </c>
      <c r="AB467" s="2" t="str">
        <f t="shared" si="165"/>
        <v>-</v>
      </c>
      <c r="AC467" s="2" t="str">
        <f t="shared" si="166"/>
        <v>-</v>
      </c>
    </row>
    <row r="468" spans="1:29" ht="144" customHeight="1" x14ac:dyDescent="0.25">
      <c r="A468" s="2"/>
      <c r="B468" s="2" t="str">
        <f t="shared" si="167"/>
        <v>JUSTIN 8170-Navy</v>
      </c>
      <c r="C468" s="2" t="str">
        <f>SUBSTITUTE(TRIM(D468&amp;_xlfn.XLOOKUP(F468,Colors!A:A,Colors!C:C,"ERROR",0))," ","")</f>
        <v>JUSTIN8170MARINE</v>
      </c>
      <c r="D468" s="2" t="s">
        <v>177</v>
      </c>
      <c r="E468" s="2" t="s">
        <v>160</v>
      </c>
      <c r="F468" s="2" t="s">
        <v>69</v>
      </c>
      <c r="G468" s="14">
        <f>_xlfn.XLOOKUP(D468,Prices!A:A,Prices!C:C,"-")</f>
        <v>11.9</v>
      </c>
      <c r="H468" s="14">
        <f>_xlfn.XLOOKUP(D468,Prices!A:A,Prices!D:D,"-")</f>
        <v>29.9</v>
      </c>
      <c r="I468" s="2" t="s">
        <v>44</v>
      </c>
      <c r="J468" s="2" t="str">
        <f t="shared" si="147"/>
        <v/>
      </c>
      <c r="K468" s="2" t="str">
        <f t="shared" si="148"/>
        <v>-</v>
      </c>
      <c r="L468" s="2" t="str">
        <f t="shared" si="149"/>
        <v>-</v>
      </c>
      <c r="M468" s="2" t="str">
        <f t="shared" si="150"/>
        <v>-</v>
      </c>
      <c r="N468" s="2" t="str">
        <f t="shared" si="151"/>
        <v>-</v>
      </c>
      <c r="O468" s="2" t="str">
        <f t="shared" si="152"/>
        <v>-</v>
      </c>
      <c r="P468" s="2" t="str">
        <f t="shared" si="153"/>
        <v>-</v>
      </c>
      <c r="Q468" s="2" t="str">
        <f t="shared" si="154"/>
        <v>-</v>
      </c>
      <c r="R468" s="2" t="str">
        <f t="shared" si="155"/>
        <v>-</v>
      </c>
      <c r="S468" s="2" t="str">
        <f t="shared" si="156"/>
        <v>-</v>
      </c>
      <c r="T468" s="2" t="str">
        <f t="shared" si="157"/>
        <v>-</v>
      </c>
      <c r="U468" s="2" t="str">
        <f t="shared" si="158"/>
        <v>-</v>
      </c>
      <c r="V468" s="2" t="str">
        <f t="shared" si="159"/>
        <v>-</v>
      </c>
      <c r="W468" s="2" t="str">
        <f t="shared" si="160"/>
        <v>-</v>
      </c>
      <c r="X468" s="2" t="str">
        <f t="shared" si="161"/>
        <v>-</v>
      </c>
      <c r="Y468" s="2" t="str">
        <f t="shared" si="162"/>
        <v>-</v>
      </c>
      <c r="Z468" s="2" t="str">
        <f t="shared" si="163"/>
        <v>-</v>
      </c>
      <c r="AA468" s="2" t="str">
        <f t="shared" si="164"/>
        <v>-</v>
      </c>
      <c r="AB468" s="2" t="str">
        <f t="shared" si="165"/>
        <v>-</v>
      </c>
      <c r="AC468" s="2" t="str">
        <f t="shared" si="166"/>
        <v>-</v>
      </c>
    </row>
    <row r="469" spans="1:29" ht="144" customHeight="1" x14ac:dyDescent="0.25">
      <c r="A469" s="2"/>
      <c r="B469" s="2" t="str">
        <f t="shared" si="167"/>
        <v>JUSTIN 8170-Offwhite</v>
      </c>
      <c r="C469" s="2" t="str">
        <f>SUBSTITUTE(TRIM(D469&amp;_xlfn.XLOOKUP(F469,Colors!A:A,Colors!C:C,"ERROR",0))," ","")</f>
        <v>JUSTIN8170ECRU</v>
      </c>
      <c r="D469" s="2" t="s">
        <v>177</v>
      </c>
      <c r="E469" s="2" t="s">
        <v>160</v>
      </c>
      <c r="F469" s="2" t="s">
        <v>204</v>
      </c>
      <c r="G469" s="14">
        <f>_xlfn.XLOOKUP(D469,Prices!A:A,Prices!C:C,"-")</f>
        <v>11.9</v>
      </c>
      <c r="H469" s="14">
        <f>_xlfn.XLOOKUP(D469,Prices!A:A,Prices!D:D,"-")</f>
        <v>29.9</v>
      </c>
      <c r="I469" s="2" t="s">
        <v>44</v>
      </c>
      <c r="J469" s="2" t="str">
        <f t="shared" si="147"/>
        <v/>
      </c>
      <c r="K469" s="2" t="str">
        <f t="shared" si="148"/>
        <v>-</v>
      </c>
      <c r="L469" s="2" t="str">
        <f t="shared" si="149"/>
        <v>-</v>
      </c>
      <c r="M469" s="2" t="str">
        <f t="shared" si="150"/>
        <v>-</v>
      </c>
      <c r="N469" s="2" t="str">
        <f t="shared" si="151"/>
        <v>-</v>
      </c>
      <c r="O469" s="2" t="str">
        <f t="shared" si="152"/>
        <v>-</v>
      </c>
      <c r="P469" s="2" t="str">
        <f t="shared" si="153"/>
        <v>-</v>
      </c>
      <c r="Q469" s="2" t="str">
        <f t="shared" si="154"/>
        <v>-</v>
      </c>
      <c r="R469" s="2" t="str">
        <f t="shared" si="155"/>
        <v>-</v>
      </c>
      <c r="S469" s="2" t="str">
        <f t="shared" si="156"/>
        <v>-</v>
      </c>
      <c r="T469" s="2" t="str">
        <f t="shared" si="157"/>
        <v>-</v>
      </c>
      <c r="U469" s="2" t="str">
        <f t="shared" si="158"/>
        <v>-</v>
      </c>
      <c r="V469" s="2" t="str">
        <f t="shared" si="159"/>
        <v>-</v>
      </c>
      <c r="W469" s="2" t="str">
        <f t="shared" si="160"/>
        <v>-</v>
      </c>
      <c r="X469" s="2" t="str">
        <f t="shared" si="161"/>
        <v>-</v>
      </c>
      <c r="Y469" s="2" t="str">
        <f t="shared" si="162"/>
        <v>-</v>
      </c>
      <c r="Z469" s="2" t="str">
        <f t="shared" si="163"/>
        <v>-</v>
      </c>
      <c r="AA469" s="2" t="str">
        <f t="shared" si="164"/>
        <v>-</v>
      </c>
      <c r="AB469" s="2" t="str">
        <f t="shared" si="165"/>
        <v>-</v>
      </c>
      <c r="AC469" s="2" t="str">
        <f t="shared" si="166"/>
        <v>-</v>
      </c>
    </row>
    <row r="470" spans="1:29" ht="144" customHeight="1" x14ac:dyDescent="0.25">
      <c r="A470" s="2"/>
      <c r="B470" s="2" t="str">
        <f t="shared" si="167"/>
        <v>JUSTIN 8170-Black</v>
      </c>
      <c r="C470" s="2" t="str">
        <f>SUBSTITUTE(TRIM(D470&amp;_xlfn.XLOOKUP(F470,Colors!A:A,Colors!C:C,"ERROR",0))," ","")</f>
        <v>JUSTIN8170NOIR</v>
      </c>
      <c r="D470" s="2" t="s">
        <v>177</v>
      </c>
      <c r="E470" s="2" t="s">
        <v>160</v>
      </c>
      <c r="F470" s="2" t="s">
        <v>105</v>
      </c>
      <c r="G470" s="14">
        <f>_xlfn.XLOOKUP(D470,Prices!A:A,Prices!C:C,"-")</f>
        <v>11.9</v>
      </c>
      <c r="H470" s="14">
        <f>_xlfn.XLOOKUP(D470,Prices!A:A,Prices!D:D,"-")</f>
        <v>29.9</v>
      </c>
      <c r="I470" s="2" t="s">
        <v>44</v>
      </c>
      <c r="J470" s="2" t="str">
        <f t="shared" si="147"/>
        <v/>
      </c>
      <c r="K470" s="2" t="str">
        <f t="shared" si="148"/>
        <v>-</v>
      </c>
      <c r="L470" s="2" t="str">
        <f t="shared" si="149"/>
        <v>-</v>
      </c>
      <c r="M470" s="2" t="str">
        <f t="shared" si="150"/>
        <v>-</v>
      </c>
      <c r="N470" s="2" t="str">
        <f t="shared" si="151"/>
        <v>-</v>
      </c>
      <c r="O470" s="2" t="str">
        <f t="shared" si="152"/>
        <v>-</v>
      </c>
      <c r="P470" s="2" t="str">
        <f t="shared" si="153"/>
        <v>-</v>
      </c>
      <c r="Q470" s="2" t="str">
        <f t="shared" si="154"/>
        <v>-</v>
      </c>
      <c r="R470" s="2" t="str">
        <f t="shared" si="155"/>
        <v>-</v>
      </c>
      <c r="S470" s="2" t="str">
        <f t="shared" si="156"/>
        <v>-</v>
      </c>
      <c r="T470" s="2" t="str">
        <f t="shared" si="157"/>
        <v>-</v>
      </c>
      <c r="U470" s="2" t="str">
        <f t="shared" si="158"/>
        <v>-</v>
      </c>
      <c r="V470" s="2" t="str">
        <f t="shared" si="159"/>
        <v>-</v>
      </c>
      <c r="W470" s="2" t="str">
        <f t="shared" si="160"/>
        <v>-</v>
      </c>
      <c r="X470" s="2" t="str">
        <f t="shared" si="161"/>
        <v>-</v>
      </c>
      <c r="Y470" s="2" t="str">
        <f t="shared" si="162"/>
        <v>-</v>
      </c>
      <c r="Z470" s="2" t="str">
        <f t="shared" si="163"/>
        <v>-</v>
      </c>
      <c r="AA470" s="2" t="str">
        <f t="shared" si="164"/>
        <v>-</v>
      </c>
      <c r="AB470" s="2" t="str">
        <f t="shared" si="165"/>
        <v>-</v>
      </c>
      <c r="AC470" s="2" t="str">
        <f t="shared" si="166"/>
        <v>-</v>
      </c>
    </row>
    <row r="471" spans="1:29" ht="144" customHeight="1" x14ac:dyDescent="0.25">
      <c r="A471" s="2"/>
      <c r="B471" s="2" t="str">
        <f t="shared" si="167"/>
        <v>JUSTIN 8170-Pearl</v>
      </c>
      <c r="C471" s="2" t="str">
        <f>SUBSTITUTE(TRIM(D471&amp;_xlfn.XLOOKUP(F471,Colors!A:A,Colors!C:C,"ERROR",0))," ","")</f>
        <v>JUSTIN8170PERLE</v>
      </c>
      <c r="D471" s="2" t="s">
        <v>177</v>
      </c>
      <c r="E471" s="2" t="s">
        <v>160</v>
      </c>
      <c r="F471" s="2" t="s">
        <v>205</v>
      </c>
      <c r="G471" s="14">
        <f>_xlfn.XLOOKUP(D471,Prices!A:A,Prices!C:C,"-")</f>
        <v>11.9</v>
      </c>
      <c r="H471" s="14">
        <f>_xlfn.XLOOKUP(D471,Prices!A:A,Prices!D:D,"-")</f>
        <v>29.9</v>
      </c>
      <c r="I471" s="2" t="s">
        <v>44</v>
      </c>
      <c r="J471" s="2" t="str">
        <f t="shared" si="147"/>
        <v/>
      </c>
      <c r="K471" s="2" t="str">
        <f t="shared" si="148"/>
        <v>-</v>
      </c>
      <c r="L471" s="2" t="str">
        <f t="shared" si="149"/>
        <v>-</v>
      </c>
      <c r="M471" s="2" t="str">
        <f t="shared" si="150"/>
        <v>-</v>
      </c>
      <c r="N471" s="2" t="str">
        <f t="shared" si="151"/>
        <v>-</v>
      </c>
      <c r="O471" s="2" t="str">
        <f t="shared" si="152"/>
        <v>-</v>
      </c>
      <c r="P471" s="2" t="str">
        <f t="shared" si="153"/>
        <v>-</v>
      </c>
      <c r="Q471" s="2" t="str">
        <f t="shared" si="154"/>
        <v>-</v>
      </c>
      <c r="R471" s="2" t="str">
        <f t="shared" si="155"/>
        <v>-</v>
      </c>
      <c r="S471" s="2" t="str">
        <f t="shared" si="156"/>
        <v>-</v>
      </c>
      <c r="T471" s="2" t="str">
        <f t="shared" si="157"/>
        <v>-</v>
      </c>
      <c r="U471" s="2" t="str">
        <f t="shared" si="158"/>
        <v>-</v>
      </c>
      <c r="V471" s="2" t="str">
        <f t="shared" si="159"/>
        <v>-</v>
      </c>
      <c r="W471" s="2" t="str">
        <f t="shared" si="160"/>
        <v>-</v>
      </c>
      <c r="X471" s="2" t="str">
        <f t="shared" si="161"/>
        <v>-</v>
      </c>
      <c r="Y471" s="2" t="str">
        <f t="shared" si="162"/>
        <v>-</v>
      </c>
      <c r="Z471" s="2" t="str">
        <f t="shared" si="163"/>
        <v>-</v>
      </c>
      <c r="AA471" s="2" t="str">
        <f t="shared" si="164"/>
        <v>-</v>
      </c>
      <c r="AB471" s="2" t="str">
        <f t="shared" si="165"/>
        <v>-</v>
      </c>
      <c r="AC471" s="2" t="str">
        <f t="shared" si="166"/>
        <v>-</v>
      </c>
    </row>
    <row r="472" spans="1:29" ht="144" customHeight="1" x14ac:dyDescent="0.25">
      <c r="A472" s="2"/>
      <c r="B472" s="2" t="str">
        <f t="shared" si="167"/>
        <v>JUSTIN 8170-Pink</v>
      </c>
      <c r="C472" s="2" t="str">
        <f>SUBSTITUTE(TRIM(D472&amp;_xlfn.XLOOKUP(F472,Colors!A:A,Colors!C:C,"ERROR",0))," ","")</f>
        <v>JUSTIN8170ROSE</v>
      </c>
      <c r="D472" s="2" t="s">
        <v>177</v>
      </c>
      <c r="E472" s="2" t="s">
        <v>160</v>
      </c>
      <c r="F472" s="2" t="s">
        <v>206</v>
      </c>
      <c r="G472" s="14">
        <f>_xlfn.XLOOKUP(D472,Prices!A:A,Prices!C:C,"-")</f>
        <v>11.9</v>
      </c>
      <c r="H472" s="14">
        <f>_xlfn.XLOOKUP(D472,Prices!A:A,Prices!D:D,"-")</f>
        <v>29.9</v>
      </c>
      <c r="I472" s="2" t="s">
        <v>44</v>
      </c>
      <c r="J472" s="2" t="str">
        <f t="shared" si="147"/>
        <v/>
      </c>
      <c r="K472" s="2" t="str">
        <f t="shared" si="148"/>
        <v>-</v>
      </c>
      <c r="L472" s="2" t="str">
        <f t="shared" si="149"/>
        <v>-</v>
      </c>
      <c r="M472" s="2" t="str">
        <f t="shared" si="150"/>
        <v>-</v>
      </c>
      <c r="N472" s="2" t="str">
        <f t="shared" si="151"/>
        <v>-</v>
      </c>
      <c r="O472" s="2" t="str">
        <f t="shared" si="152"/>
        <v>-</v>
      </c>
      <c r="P472" s="2" t="str">
        <f t="shared" si="153"/>
        <v>-</v>
      </c>
      <c r="Q472" s="2" t="str">
        <f t="shared" si="154"/>
        <v>-</v>
      </c>
      <c r="R472" s="2" t="str">
        <f t="shared" si="155"/>
        <v>-</v>
      </c>
      <c r="S472" s="2" t="str">
        <f t="shared" si="156"/>
        <v>-</v>
      </c>
      <c r="T472" s="2" t="str">
        <f t="shared" si="157"/>
        <v>-</v>
      </c>
      <c r="U472" s="2" t="str">
        <f t="shared" si="158"/>
        <v>-</v>
      </c>
      <c r="V472" s="2" t="str">
        <f t="shared" si="159"/>
        <v>-</v>
      </c>
      <c r="W472" s="2" t="str">
        <f t="shared" si="160"/>
        <v>-</v>
      </c>
      <c r="X472" s="2" t="str">
        <f t="shared" si="161"/>
        <v>-</v>
      </c>
      <c r="Y472" s="2" t="str">
        <f t="shared" si="162"/>
        <v>-</v>
      </c>
      <c r="Z472" s="2" t="str">
        <f t="shared" si="163"/>
        <v>-</v>
      </c>
      <c r="AA472" s="2" t="str">
        <f t="shared" si="164"/>
        <v>-</v>
      </c>
      <c r="AB472" s="2" t="str">
        <f t="shared" si="165"/>
        <v>-</v>
      </c>
      <c r="AC472" s="2" t="str">
        <f t="shared" si="166"/>
        <v>-</v>
      </c>
    </row>
    <row r="473" spans="1:29" ht="144" customHeight="1" x14ac:dyDescent="0.25">
      <c r="A473" s="2"/>
      <c r="B473" s="2" t="str">
        <f t="shared" si="167"/>
        <v>MAGGY 8601-Denim</v>
      </c>
      <c r="C473" s="2" t="str">
        <f>SUBSTITUTE(TRIM(D473&amp;_xlfn.XLOOKUP(F473,Colors!A:A,Colors!C:C,"ERROR",0))," ","")</f>
        <v>MAGGY8601DENIM</v>
      </c>
      <c r="D473" s="2" t="s">
        <v>178</v>
      </c>
      <c r="E473" s="2" t="s">
        <v>160</v>
      </c>
      <c r="F473" s="2" t="s">
        <v>213</v>
      </c>
      <c r="G473" s="14">
        <f>_xlfn.XLOOKUP(D473,Prices!A:A,Prices!C:C,"-")</f>
        <v>11.9</v>
      </c>
      <c r="H473" s="14">
        <f>_xlfn.XLOOKUP(D473,Prices!A:A,Prices!D:D,"-")</f>
        <v>29.9</v>
      </c>
      <c r="I473" s="2" t="s">
        <v>44</v>
      </c>
      <c r="J473" s="2" t="str">
        <f t="shared" si="147"/>
        <v/>
      </c>
      <c r="K473" s="2" t="str">
        <f t="shared" si="148"/>
        <v>-</v>
      </c>
      <c r="L473" s="2" t="str">
        <f t="shared" si="149"/>
        <v>-</v>
      </c>
      <c r="M473" s="2" t="str">
        <f t="shared" si="150"/>
        <v>-</v>
      </c>
      <c r="N473" s="2" t="str">
        <f t="shared" si="151"/>
        <v>-</v>
      </c>
      <c r="O473" s="2" t="str">
        <f t="shared" si="152"/>
        <v>-</v>
      </c>
      <c r="P473" s="2" t="str">
        <f t="shared" si="153"/>
        <v>-</v>
      </c>
      <c r="Q473" s="2" t="str">
        <f t="shared" si="154"/>
        <v>-</v>
      </c>
      <c r="R473" s="2" t="str">
        <f t="shared" si="155"/>
        <v>-</v>
      </c>
      <c r="S473" s="2" t="str">
        <f t="shared" si="156"/>
        <v>-</v>
      </c>
      <c r="T473" s="2" t="str">
        <f t="shared" si="157"/>
        <v>-</v>
      </c>
      <c r="U473" s="2" t="str">
        <f t="shared" si="158"/>
        <v>-</v>
      </c>
      <c r="V473" s="2" t="str">
        <f t="shared" si="159"/>
        <v>-</v>
      </c>
      <c r="W473" s="2" t="str">
        <f t="shared" si="160"/>
        <v>-</v>
      </c>
      <c r="X473" s="2" t="str">
        <f t="shared" si="161"/>
        <v>-</v>
      </c>
      <c r="Y473" s="2" t="str">
        <f t="shared" si="162"/>
        <v>-</v>
      </c>
      <c r="Z473" s="2" t="str">
        <f t="shared" si="163"/>
        <v>-</v>
      </c>
      <c r="AA473" s="2" t="str">
        <f t="shared" si="164"/>
        <v>-</v>
      </c>
      <c r="AB473" s="2" t="str">
        <f t="shared" si="165"/>
        <v>-</v>
      </c>
      <c r="AC473" s="2" t="str">
        <f t="shared" si="166"/>
        <v>-</v>
      </c>
    </row>
    <row r="474" spans="1:29" ht="144" customHeight="1" x14ac:dyDescent="0.25">
      <c r="A474" s="2"/>
      <c r="B474" s="2" t="str">
        <f t="shared" si="167"/>
        <v>MAGGY 8601-Beige</v>
      </c>
      <c r="C474" s="2" t="str">
        <f>SUBSTITUTE(TRIM(D474&amp;_xlfn.XLOOKUP(F474,Colors!A:A,Colors!C:C,"ERROR",0))," ","")</f>
        <v>MAGGY8601BEIGE</v>
      </c>
      <c r="D474" s="2" t="s">
        <v>178</v>
      </c>
      <c r="E474" s="2" t="s">
        <v>160</v>
      </c>
      <c r="F474" s="2" t="s">
        <v>202</v>
      </c>
      <c r="G474" s="14">
        <f>_xlfn.XLOOKUP(D474,Prices!A:A,Prices!C:C,"-")</f>
        <v>11.9</v>
      </c>
      <c r="H474" s="14">
        <f>_xlfn.XLOOKUP(D474,Prices!A:A,Prices!D:D,"-")</f>
        <v>29.9</v>
      </c>
      <c r="I474" s="2" t="s">
        <v>44</v>
      </c>
      <c r="J474" s="2" t="str">
        <f t="shared" si="147"/>
        <v/>
      </c>
      <c r="K474" s="2" t="str">
        <f t="shared" si="148"/>
        <v>-</v>
      </c>
      <c r="L474" s="2" t="str">
        <f t="shared" si="149"/>
        <v>-</v>
      </c>
      <c r="M474" s="2" t="str">
        <f t="shared" si="150"/>
        <v>-</v>
      </c>
      <c r="N474" s="2" t="str">
        <f t="shared" si="151"/>
        <v>-</v>
      </c>
      <c r="O474" s="2" t="str">
        <f t="shared" si="152"/>
        <v>-</v>
      </c>
      <c r="P474" s="2" t="str">
        <f t="shared" si="153"/>
        <v>-</v>
      </c>
      <c r="Q474" s="2" t="str">
        <f t="shared" si="154"/>
        <v>-</v>
      </c>
      <c r="R474" s="2" t="str">
        <f t="shared" si="155"/>
        <v>-</v>
      </c>
      <c r="S474" s="2" t="str">
        <f t="shared" si="156"/>
        <v>-</v>
      </c>
      <c r="T474" s="2" t="str">
        <f t="shared" si="157"/>
        <v>-</v>
      </c>
      <c r="U474" s="2" t="str">
        <f t="shared" si="158"/>
        <v>-</v>
      </c>
      <c r="V474" s="2" t="str">
        <f t="shared" si="159"/>
        <v>-</v>
      </c>
      <c r="W474" s="2" t="str">
        <f t="shared" si="160"/>
        <v>-</v>
      </c>
      <c r="X474" s="2" t="str">
        <f t="shared" si="161"/>
        <v>-</v>
      </c>
      <c r="Y474" s="2" t="str">
        <f t="shared" si="162"/>
        <v>-</v>
      </c>
      <c r="Z474" s="2" t="str">
        <f t="shared" si="163"/>
        <v>-</v>
      </c>
      <c r="AA474" s="2" t="str">
        <f t="shared" si="164"/>
        <v>-</v>
      </c>
      <c r="AB474" s="2" t="str">
        <f t="shared" si="165"/>
        <v>-</v>
      </c>
      <c r="AC474" s="2" t="str">
        <f t="shared" si="166"/>
        <v>-</v>
      </c>
    </row>
    <row r="475" spans="1:29" ht="144" customHeight="1" x14ac:dyDescent="0.25">
      <c r="A475" s="2"/>
      <c r="B475" s="2" t="str">
        <f t="shared" si="167"/>
        <v>MAGGY 8601-Grey</v>
      </c>
      <c r="C475" s="2" t="str">
        <f>SUBSTITUTE(TRIM(D475&amp;_xlfn.XLOOKUP(F475,Colors!A:A,Colors!C:C,"ERROR",0))," ","")</f>
        <v>MAGGY8601GRIS</v>
      </c>
      <c r="D475" s="2" t="s">
        <v>178</v>
      </c>
      <c r="E475" s="2" t="s">
        <v>160</v>
      </c>
      <c r="F475" s="2" t="s">
        <v>53</v>
      </c>
      <c r="G475" s="14">
        <f>_xlfn.XLOOKUP(D475,Prices!A:A,Prices!C:C,"-")</f>
        <v>11.9</v>
      </c>
      <c r="H475" s="14">
        <f>_xlfn.XLOOKUP(D475,Prices!A:A,Prices!D:D,"-")</f>
        <v>29.9</v>
      </c>
      <c r="I475" s="2" t="s">
        <v>44</v>
      </c>
      <c r="J475" s="2" t="str">
        <f t="shared" si="147"/>
        <v/>
      </c>
      <c r="K475" s="2" t="str">
        <f t="shared" si="148"/>
        <v>-</v>
      </c>
      <c r="L475" s="2" t="str">
        <f t="shared" si="149"/>
        <v>-</v>
      </c>
      <c r="M475" s="2" t="str">
        <f t="shared" si="150"/>
        <v>-</v>
      </c>
      <c r="N475" s="2" t="str">
        <f t="shared" si="151"/>
        <v>-</v>
      </c>
      <c r="O475" s="2" t="str">
        <f t="shared" si="152"/>
        <v>-</v>
      </c>
      <c r="P475" s="2" t="str">
        <f t="shared" si="153"/>
        <v>-</v>
      </c>
      <c r="Q475" s="2" t="str">
        <f t="shared" si="154"/>
        <v>-</v>
      </c>
      <c r="R475" s="2" t="str">
        <f t="shared" si="155"/>
        <v>-</v>
      </c>
      <c r="S475" s="2" t="str">
        <f t="shared" si="156"/>
        <v>-</v>
      </c>
      <c r="T475" s="2" t="str">
        <f t="shared" si="157"/>
        <v>-</v>
      </c>
      <c r="U475" s="2" t="str">
        <f t="shared" si="158"/>
        <v>-</v>
      </c>
      <c r="V475" s="2" t="str">
        <f t="shared" si="159"/>
        <v>-</v>
      </c>
      <c r="W475" s="2" t="str">
        <f t="shared" si="160"/>
        <v>-</v>
      </c>
      <c r="X475" s="2" t="str">
        <f t="shared" si="161"/>
        <v>-</v>
      </c>
      <c r="Y475" s="2" t="str">
        <f t="shared" si="162"/>
        <v>-</v>
      </c>
      <c r="Z475" s="2" t="str">
        <f t="shared" si="163"/>
        <v>-</v>
      </c>
      <c r="AA475" s="2" t="str">
        <f t="shared" si="164"/>
        <v>-</v>
      </c>
      <c r="AB475" s="2" t="str">
        <f t="shared" si="165"/>
        <v>-</v>
      </c>
      <c r="AC475" s="2" t="str">
        <f t="shared" si="166"/>
        <v>-</v>
      </c>
    </row>
    <row r="476" spans="1:29" ht="144" customHeight="1" x14ac:dyDescent="0.25">
      <c r="A476" s="2"/>
      <c r="B476" s="2" t="str">
        <f t="shared" si="167"/>
        <v>MAGGY 8601-Taupe</v>
      </c>
      <c r="C476" s="2" t="str">
        <f>SUBSTITUTE(TRIM(D476&amp;_xlfn.XLOOKUP(F476,Colors!A:A,Colors!C:C,"ERROR",0))," ","")</f>
        <v>MAGGY8601TAUPE</v>
      </c>
      <c r="D476" s="2" t="s">
        <v>178</v>
      </c>
      <c r="E476" s="2" t="s">
        <v>160</v>
      </c>
      <c r="F476" s="2" t="s">
        <v>203</v>
      </c>
      <c r="G476" s="14">
        <f>_xlfn.XLOOKUP(D476,Prices!A:A,Prices!C:C,"-")</f>
        <v>11.9</v>
      </c>
      <c r="H476" s="14">
        <f>_xlfn.XLOOKUP(D476,Prices!A:A,Prices!D:D,"-")</f>
        <v>29.9</v>
      </c>
      <c r="I476" s="2" t="s">
        <v>44</v>
      </c>
      <c r="J476" s="2" t="str">
        <f t="shared" si="147"/>
        <v/>
      </c>
      <c r="K476" s="2" t="str">
        <f t="shared" si="148"/>
        <v>-</v>
      </c>
      <c r="L476" s="2" t="str">
        <f t="shared" si="149"/>
        <v>-</v>
      </c>
      <c r="M476" s="2" t="str">
        <f t="shared" si="150"/>
        <v>-</v>
      </c>
      <c r="N476" s="2" t="str">
        <f t="shared" si="151"/>
        <v>-</v>
      </c>
      <c r="O476" s="2" t="str">
        <f t="shared" si="152"/>
        <v>-</v>
      </c>
      <c r="P476" s="2" t="str">
        <f t="shared" si="153"/>
        <v>-</v>
      </c>
      <c r="Q476" s="2" t="str">
        <f t="shared" si="154"/>
        <v>-</v>
      </c>
      <c r="R476" s="2" t="str">
        <f t="shared" si="155"/>
        <v>-</v>
      </c>
      <c r="S476" s="2" t="str">
        <f t="shared" si="156"/>
        <v>-</v>
      </c>
      <c r="T476" s="2" t="str">
        <f t="shared" si="157"/>
        <v>-</v>
      </c>
      <c r="U476" s="2" t="str">
        <f t="shared" si="158"/>
        <v>-</v>
      </c>
      <c r="V476" s="2" t="str">
        <f t="shared" si="159"/>
        <v>-</v>
      </c>
      <c r="W476" s="2" t="str">
        <f t="shared" si="160"/>
        <v>-</v>
      </c>
      <c r="X476" s="2" t="str">
        <f t="shared" si="161"/>
        <v>-</v>
      </c>
      <c r="Y476" s="2" t="str">
        <f t="shared" si="162"/>
        <v>-</v>
      </c>
      <c r="Z476" s="2" t="str">
        <f t="shared" si="163"/>
        <v>-</v>
      </c>
      <c r="AA476" s="2" t="str">
        <f t="shared" si="164"/>
        <v>-</v>
      </c>
      <c r="AB476" s="2" t="str">
        <f t="shared" si="165"/>
        <v>-</v>
      </c>
      <c r="AC476" s="2" t="str">
        <f t="shared" si="166"/>
        <v>-</v>
      </c>
    </row>
    <row r="477" spans="1:29" ht="144" customHeight="1" x14ac:dyDescent="0.25">
      <c r="A477" s="2"/>
      <c r="B477" s="2" t="str">
        <f t="shared" si="167"/>
        <v>MAGGY 8601-Navy</v>
      </c>
      <c r="C477" s="2" t="str">
        <f>SUBSTITUTE(TRIM(D477&amp;_xlfn.XLOOKUP(F477,Colors!A:A,Colors!C:C,"ERROR",0))," ","")</f>
        <v>MAGGY8601MARINE</v>
      </c>
      <c r="D477" s="2" t="s">
        <v>178</v>
      </c>
      <c r="E477" s="2" t="s">
        <v>160</v>
      </c>
      <c r="F477" s="2" t="s">
        <v>69</v>
      </c>
      <c r="G477" s="14">
        <f>_xlfn.XLOOKUP(D477,Prices!A:A,Prices!C:C,"-")</f>
        <v>11.9</v>
      </c>
      <c r="H477" s="14">
        <f>_xlfn.XLOOKUP(D477,Prices!A:A,Prices!D:D,"-")</f>
        <v>29.9</v>
      </c>
      <c r="I477" s="2" t="s">
        <v>44</v>
      </c>
      <c r="J477" s="2" t="str">
        <f t="shared" si="147"/>
        <v/>
      </c>
      <c r="K477" s="2" t="str">
        <f t="shared" si="148"/>
        <v>-</v>
      </c>
      <c r="L477" s="2" t="str">
        <f t="shared" si="149"/>
        <v>-</v>
      </c>
      <c r="M477" s="2" t="str">
        <f t="shared" si="150"/>
        <v>-</v>
      </c>
      <c r="N477" s="2" t="str">
        <f t="shared" si="151"/>
        <v>-</v>
      </c>
      <c r="O477" s="2" t="str">
        <f t="shared" si="152"/>
        <v>-</v>
      </c>
      <c r="P477" s="2" t="str">
        <f t="shared" si="153"/>
        <v>-</v>
      </c>
      <c r="Q477" s="2" t="str">
        <f t="shared" si="154"/>
        <v>-</v>
      </c>
      <c r="R477" s="2" t="str">
        <f t="shared" si="155"/>
        <v>-</v>
      </c>
      <c r="S477" s="2" t="str">
        <f t="shared" si="156"/>
        <v>-</v>
      </c>
      <c r="T477" s="2" t="str">
        <f t="shared" si="157"/>
        <v>-</v>
      </c>
      <c r="U477" s="2" t="str">
        <f t="shared" si="158"/>
        <v>-</v>
      </c>
      <c r="V477" s="2" t="str">
        <f t="shared" si="159"/>
        <v>-</v>
      </c>
      <c r="W477" s="2" t="str">
        <f t="shared" si="160"/>
        <v>-</v>
      </c>
      <c r="X477" s="2" t="str">
        <f t="shared" si="161"/>
        <v>-</v>
      </c>
      <c r="Y477" s="2" t="str">
        <f t="shared" si="162"/>
        <v>-</v>
      </c>
      <c r="Z477" s="2" t="str">
        <f t="shared" si="163"/>
        <v>-</v>
      </c>
      <c r="AA477" s="2" t="str">
        <f t="shared" si="164"/>
        <v>-</v>
      </c>
      <c r="AB477" s="2" t="str">
        <f t="shared" si="165"/>
        <v>-</v>
      </c>
      <c r="AC477" s="2" t="str">
        <f t="shared" si="166"/>
        <v>-</v>
      </c>
    </row>
    <row r="478" spans="1:29" ht="144" customHeight="1" x14ac:dyDescent="0.25">
      <c r="A478" s="2"/>
      <c r="B478" s="2" t="str">
        <f t="shared" si="167"/>
        <v>MAGGY 8601-Offwhite</v>
      </c>
      <c r="C478" s="2" t="str">
        <f>SUBSTITUTE(TRIM(D478&amp;_xlfn.XLOOKUP(F478,Colors!A:A,Colors!C:C,"ERROR",0))," ","")</f>
        <v>MAGGY8601ECRU</v>
      </c>
      <c r="D478" s="2" t="s">
        <v>178</v>
      </c>
      <c r="E478" s="2" t="s">
        <v>160</v>
      </c>
      <c r="F478" s="2" t="s">
        <v>204</v>
      </c>
      <c r="G478" s="14">
        <f>_xlfn.XLOOKUP(D478,Prices!A:A,Prices!C:C,"-")</f>
        <v>11.9</v>
      </c>
      <c r="H478" s="14">
        <f>_xlfn.XLOOKUP(D478,Prices!A:A,Prices!D:D,"-")</f>
        <v>29.9</v>
      </c>
      <c r="I478" s="2" t="s">
        <v>44</v>
      </c>
      <c r="J478" s="2" t="str">
        <f t="shared" si="147"/>
        <v/>
      </c>
      <c r="K478" s="2" t="str">
        <f t="shared" si="148"/>
        <v>-</v>
      </c>
      <c r="L478" s="2" t="str">
        <f t="shared" si="149"/>
        <v>-</v>
      </c>
      <c r="M478" s="2" t="str">
        <f t="shared" si="150"/>
        <v>-</v>
      </c>
      <c r="N478" s="2" t="str">
        <f t="shared" si="151"/>
        <v>-</v>
      </c>
      <c r="O478" s="2" t="str">
        <f t="shared" si="152"/>
        <v>-</v>
      </c>
      <c r="P478" s="2" t="str">
        <f t="shared" si="153"/>
        <v>-</v>
      </c>
      <c r="Q478" s="2" t="str">
        <f t="shared" si="154"/>
        <v>-</v>
      </c>
      <c r="R478" s="2" t="str">
        <f t="shared" si="155"/>
        <v>-</v>
      </c>
      <c r="S478" s="2" t="str">
        <f t="shared" si="156"/>
        <v>-</v>
      </c>
      <c r="T478" s="2" t="str">
        <f t="shared" si="157"/>
        <v>-</v>
      </c>
      <c r="U478" s="2" t="str">
        <f t="shared" si="158"/>
        <v>-</v>
      </c>
      <c r="V478" s="2" t="str">
        <f t="shared" si="159"/>
        <v>-</v>
      </c>
      <c r="W478" s="2" t="str">
        <f t="shared" si="160"/>
        <v>-</v>
      </c>
      <c r="X478" s="2" t="str">
        <f t="shared" si="161"/>
        <v>-</v>
      </c>
      <c r="Y478" s="2" t="str">
        <f t="shared" si="162"/>
        <v>-</v>
      </c>
      <c r="Z478" s="2" t="str">
        <f t="shared" si="163"/>
        <v>-</v>
      </c>
      <c r="AA478" s="2" t="str">
        <f t="shared" si="164"/>
        <v>-</v>
      </c>
      <c r="AB478" s="2" t="str">
        <f t="shared" si="165"/>
        <v>-</v>
      </c>
      <c r="AC478" s="2" t="str">
        <f t="shared" si="166"/>
        <v>-</v>
      </c>
    </row>
    <row r="479" spans="1:29" ht="144" customHeight="1" x14ac:dyDescent="0.25">
      <c r="A479" s="2"/>
      <c r="B479" s="2" t="str">
        <f t="shared" si="167"/>
        <v>MAGGY 8601-Black</v>
      </c>
      <c r="C479" s="2" t="str">
        <f>SUBSTITUTE(TRIM(D479&amp;_xlfn.XLOOKUP(F479,Colors!A:A,Colors!C:C,"ERROR",0))," ","")</f>
        <v>MAGGY8601NOIR</v>
      </c>
      <c r="D479" s="2" t="s">
        <v>178</v>
      </c>
      <c r="E479" s="2" t="s">
        <v>160</v>
      </c>
      <c r="F479" s="2" t="s">
        <v>105</v>
      </c>
      <c r="G479" s="14">
        <f>_xlfn.XLOOKUP(D479,Prices!A:A,Prices!C:C,"-")</f>
        <v>11.9</v>
      </c>
      <c r="H479" s="14">
        <f>_xlfn.XLOOKUP(D479,Prices!A:A,Prices!D:D,"-")</f>
        <v>29.9</v>
      </c>
      <c r="I479" s="2" t="s">
        <v>44</v>
      </c>
      <c r="J479" s="2" t="str">
        <f t="shared" si="147"/>
        <v/>
      </c>
      <c r="K479" s="2" t="str">
        <f t="shared" si="148"/>
        <v>-</v>
      </c>
      <c r="L479" s="2" t="str">
        <f t="shared" si="149"/>
        <v>-</v>
      </c>
      <c r="M479" s="2" t="str">
        <f t="shared" si="150"/>
        <v>-</v>
      </c>
      <c r="N479" s="2" t="str">
        <f t="shared" si="151"/>
        <v>-</v>
      </c>
      <c r="O479" s="2" t="str">
        <f t="shared" si="152"/>
        <v>-</v>
      </c>
      <c r="P479" s="2" t="str">
        <f t="shared" si="153"/>
        <v>-</v>
      </c>
      <c r="Q479" s="2" t="str">
        <f t="shared" si="154"/>
        <v>-</v>
      </c>
      <c r="R479" s="2" t="str">
        <f t="shared" si="155"/>
        <v>-</v>
      </c>
      <c r="S479" s="2" t="str">
        <f t="shared" si="156"/>
        <v>-</v>
      </c>
      <c r="T479" s="2" t="str">
        <f t="shared" si="157"/>
        <v>-</v>
      </c>
      <c r="U479" s="2" t="str">
        <f t="shared" si="158"/>
        <v>-</v>
      </c>
      <c r="V479" s="2" t="str">
        <f t="shared" si="159"/>
        <v>-</v>
      </c>
      <c r="W479" s="2" t="str">
        <f t="shared" si="160"/>
        <v>-</v>
      </c>
      <c r="X479" s="2" t="str">
        <f t="shared" si="161"/>
        <v>-</v>
      </c>
      <c r="Y479" s="2" t="str">
        <f t="shared" si="162"/>
        <v>-</v>
      </c>
      <c r="Z479" s="2" t="str">
        <f t="shared" si="163"/>
        <v>-</v>
      </c>
      <c r="AA479" s="2" t="str">
        <f t="shared" si="164"/>
        <v>-</v>
      </c>
      <c r="AB479" s="2" t="str">
        <f t="shared" si="165"/>
        <v>-</v>
      </c>
      <c r="AC479" s="2" t="str">
        <f t="shared" si="166"/>
        <v>-</v>
      </c>
    </row>
    <row r="480" spans="1:29" ht="144" customHeight="1" x14ac:dyDescent="0.25">
      <c r="A480" s="2"/>
      <c r="B480" s="2" t="str">
        <f t="shared" si="167"/>
        <v>MAGGY 8601-Pearl</v>
      </c>
      <c r="C480" s="2" t="str">
        <f>SUBSTITUTE(TRIM(D480&amp;_xlfn.XLOOKUP(F480,Colors!A:A,Colors!C:C,"ERROR",0))," ","")</f>
        <v>MAGGY8601PERLE</v>
      </c>
      <c r="D480" s="2" t="s">
        <v>178</v>
      </c>
      <c r="E480" s="2" t="s">
        <v>160</v>
      </c>
      <c r="F480" s="2" t="s">
        <v>205</v>
      </c>
      <c r="G480" s="14">
        <f>_xlfn.XLOOKUP(D480,Prices!A:A,Prices!C:C,"-")</f>
        <v>11.9</v>
      </c>
      <c r="H480" s="14">
        <f>_xlfn.XLOOKUP(D480,Prices!A:A,Prices!D:D,"-")</f>
        <v>29.9</v>
      </c>
      <c r="I480" s="2" t="s">
        <v>44</v>
      </c>
      <c r="J480" s="2" t="str">
        <f t="shared" si="147"/>
        <v/>
      </c>
      <c r="K480" s="2" t="str">
        <f t="shared" si="148"/>
        <v>-</v>
      </c>
      <c r="L480" s="2" t="str">
        <f t="shared" si="149"/>
        <v>-</v>
      </c>
      <c r="M480" s="2" t="str">
        <f t="shared" si="150"/>
        <v>-</v>
      </c>
      <c r="N480" s="2" t="str">
        <f t="shared" si="151"/>
        <v>-</v>
      </c>
      <c r="O480" s="2" t="str">
        <f t="shared" si="152"/>
        <v>-</v>
      </c>
      <c r="P480" s="2" t="str">
        <f t="shared" si="153"/>
        <v>-</v>
      </c>
      <c r="Q480" s="2" t="str">
        <f t="shared" si="154"/>
        <v>-</v>
      </c>
      <c r="R480" s="2" t="str">
        <f t="shared" si="155"/>
        <v>-</v>
      </c>
      <c r="S480" s="2" t="str">
        <f t="shared" si="156"/>
        <v>-</v>
      </c>
      <c r="T480" s="2" t="str">
        <f t="shared" si="157"/>
        <v>-</v>
      </c>
      <c r="U480" s="2" t="str">
        <f t="shared" si="158"/>
        <v>-</v>
      </c>
      <c r="V480" s="2" t="str">
        <f t="shared" si="159"/>
        <v>-</v>
      </c>
      <c r="W480" s="2" t="str">
        <f t="shared" si="160"/>
        <v>-</v>
      </c>
      <c r="X480" s="2" t="str">
        <f t="shared" si="161"/>
        <v>-</v>
      </c>
      <c r="Y480" s="2" t="str">
        <f t="shared" si="162"/>
        <v>-</v>
      </c>
      <c r="Z480" s="2" t="str">
        <f t="shared" si="163"/>
        <v>-</v>
      </c>
      <c r="AA480" s="2" t="str">
        <f t="shared" si="164"/>
        <v>-</v>
      </c>
      <c r="AB480" s="2" t="str">
        <f t="shared" si="165"/>
        <v>-</v>
      </c>
      <c r="AC480" s="2" t="str">
        <f t="shared" si="166"/>
        <v>-</v>
      </c>
    </row>
    <row r="481" spans="1:29" ht="144" customHeight="1" x14ac:dyDescent="0.25">
      <c r="A481" s="2"/>
      <c r="B481" s="2" t="str">
        <f t="shared" si="167"/>
        <v>MAGGY 8601-Pink</v>
      </c>
      <c r="C481" s="2" t="str">
        <f>SUBSTITUTE(TRIM(D481&amp;_xlfn.XLOOKUP(F481,Colors!A:A,Colors!C:C,"ERROR",0))," ","")</f>
        <v>MAGGY8601ROSE</v>
      </c>
      <c r="D481" s="2" t="s">
        <v>178</v>
      </c>
      <c r="E481" s="2" t="s">
        <v>160</v>
      </c>
      <c r="F481" s="2" t="s">
        <v>206</v>
      </c>
      <c r="G481" s="14">
        <f>_xlfn.XLOOKUP(D481,Prices!A:A,Prices!C:C,"-")</f>
        <v>11.9</v>
      </c>
      <c r="H481" s="14">
        <f>_xlfn.XLOOKUP(D481,Prices!A:A,Prices!D:D,"-")</f>
        <v>29.9</v>
      </c>
      <c r="I481" s="2" t="s">
        <v>44</v>
      </c>
      <c r="J481" s="2" t="str">
        <f t="shared" si="147"/>
        <v/>
      </c>
      <c r="K481" s="2" t="str">
        <f t="shared" si="148"/>
        <v>-</v>
      </c>
      <c r="L481" s="2" t="str">
        <f t="shared" si="149"/>
        <v>-</v>
      </c>
      <c r="M481" s="2" t="str">
        <f t="shared" si="150"/>
        <v>-</v>
      </c>
      <c r="N481" s="2" t="str">
        <f t="shared" si="151"/>
        <v>-</v>
      </c>
      <c r="O481" s="2" t="str">
        <f t="shared" si="152"/>
        <v>-</v>
      </c>
      <c r="P481" s="2" t="str">
        <f t="shared" si="153"/>
        <v>-</v>
      </c>
      <c r="Q481" s="2" t="str">
        <f t="shared" si="154"/>
        <v>-</v>
      </c>
      <c r="R481" s="2" t="str">
        <f t="shared" si="155"/>
        <v>-</v>
      </c>
      <c r="S481" s="2" t="str">
        <f t="shared" si="156"/>
        <v>-</v>
      </c>
      <c r="T481" s="2" t="str">
        <f t="shared" si="157"/>
        <v>-</v>
      </c>
      <c r="U481" s="2" t="str">
        <f t="shared" si="158"/>
        <v>-</v>
      </c>
      <c r="V481" s="2" t="str">
        <f t="shared" si="159"/>
        <v>-</v>
      </c>
      <c r="W481" s="2" t="str">
        <f t="shared" si="160"/>
        <v>-</v>
      </c>
      <c r="X481" s="2" t="str">
        <f t="shared" si="161"/>
        <v>-</v>
      </c>
      <c r="Y481" s="2" t="str">
        <f t="shared" si="162"/>
        <v>-</v>
      </c>
      <c r="Z481" s="2" t="str">
        <f t="shared" si="163"/>
        <v>-</v>
      </c>
      <c r="AA481" s="2" t="str">
        <f t="shared" si="164"/>
        <v>-</v>
      </c>
      <c r="AB481" s="2" t="str">
        <f t="shared" si="165"/>
        <v>-</v>
      </c>
      <c r="AC481" s="2" t="str">
        <f t="shared" si="166"/>
        <v>-</v>
      </c>
    </row>
    <row r="482" spans="1:29" ht="144" customHeight="1" x14ac:dyDescent="0.25">
      <c r="A482" s="2"/>
      <c r="B482" s="2" t="str">
        <f t="shared" si="167"/>
        <v>JUSTIN 8600-Denim</v>
      </c>
      <c r="C482" s="2" t="str">
        <f>SUBSTITUTE(TRIM(D482&amp;_xlfn.XLOOKUP(F482,Colors!A:A,Colors!C:C,"ERROR",0))," ","")</f>
        <v>JUSTIN8600DENIM</v>
      </c>
      <c r="D482" s="2" t="s">
        <v>179</v>
      </c>
      <c r="E482" s="2" t="s">
        <v>160</v>
      </c>
      <c r="F482" s="2" t="s">
        <v>213</v>
      </c>
      <c r="G482" s="14">
        <f>_xlfn.XLOOKUP(D482,Prices!A:A,Prices!C:C,"-")</f>
        <v>11.9</v>
      </c>
      <c r="H482" s="14">
        <f>_xlfn.XLOOKUP(D482,Prices!A:A,Prices!D:D,"-")</f>
        <v>29.9</v>
      </c>
      <c r="I482" s="2" t="s">
        <v>44</v>
      </c>
      <c r="J482" s="2" t="str">
        <f t="shared" si="147"/>
        <v/>
      </c>
      <c r="K482" s="2" t="str">
        <f t="shared" si="148"/>
        <v>-</v>
      </c>
      <c r="L482" s="2" t="str">
        <f t="shared" si="149"/>
        <v>-</v>
      </c>
      <c r="M482" s="2" t="str">
        <f t="shared" si="150"/>
        <v>-</v>
      </c>
      <c r="N482" s="2" t="str">
        <f t="shared" si="151"/>
        <v>-</v>
      </c>
      <c r="O482" s="2" t="str">
        <f t="shared" si="152"/>
        <v>-</v>
      </c>
      <c r="P482" s="2" t="str">
        <f t="shared" si="153"/>
        <v>-</v>
      </c>
      <c r="Q482" s="2" t="str">
        <f t="shared" si="154"/>
        <v>-</v>
      </c>
      <c r="R482" s="2" t="str">
        <f t="shared" si="155"/>
        <v>-</v>
      </c>
      <c r="S482" s="2" t="str">
        <f t="shared" si="156"/>
        <v>-</v>
      </c>
      <c r="T482" s="2" t="str">
        <f t="shared" si="157"/>
        <v>-</v>
      </c>
      <c r="U482" s="2" t="str">
        <f t="shared" si="158"/>
        <v>-</v>
      </c>
      <c r="V482" s="2" t="str">
        <f t="shared" si="159"/>
        <v>-</v>
      </c>
      <c r="W482" s="2" t="str">
        <f t="shared" si="160"/>
        <v>-</v>
      </c>
      <c r="X482" s="2" t="str">
        <f t="shared" si="161"/>
        <v>-</v>
      </c>
      <c r="Y482" s="2" t="str">
        <f t="shared" si="162"/>
        <v>-</v>
      </c>
      <c r="Z482" s="2" t="str">
        <f t="shared" si="163"/>
        <v>-</v>
      </c>
      <c r="AA482" s="2" t="str">
        <f t="shared" si="164"/>
        <v>-</v>
      </c>
      <c r="AB482" s="2" t="str">
        <f t="shared" si="165"/>
        <v>-</v>
      </c>
      <c r="AC482" s="2" t="str">
        <f t="shared" si="166"/>
        <v>-</v>
      </c>
    </row>
    <row r="483" spans="1:29" ht="144" customHeight="1" x14ac:dyDescent="0.25">
      <c r="A483" s="2"/>
      <c r="B483" s="2" t="str">
        <f t="shared" si="167"/>
        <v>JUSTIN 8600-Beige</v>
      </c>
      <c r="C483" s="2" t="str">
        <f>SUBSTITUTE(TRIM(D483&amp;_xlfn.XLOOKUP(F483,Colors!A:A,Colors!C:C,"ERROR",0))," ","")</f>
        <v>JUSTIN8600BEIGE</v>
      </c>
      <c r="D483" s="2" t="s">
        <v>179</v>
      </c>
      <c r="E483" s="2" t="s">
        <v>160</v>
      </c>
      <c r="F483" s="2" t="s">
        <v>202</v>
      </c>
      <c r="G483" s="14">
        <f>_xlfn.XLOOKUP(D483,Prices!A:A,Prices!C:C,"-")</f>
        <v>11.9</v>
      </c>
      <c r="H483" s="14">
        <f>_xlfn.XLOOKUP(D483,Prices!A:A,Prices!D:D,"-")</f>
        <v>29.9</v>
      </c>
      <c r="I483" s="2" t="s">
        <v>44</v>
      </c>
      <c r="J483" s="2" t="str">
        <f t="shared" si="147"/>
        <v/>
      </c>
      <c r="K483" s="2" t="str">
        <f t="shared" si="148"/>
        <v>-</v>
      </c>
      <c r="L483" s="2" t="str">
        <f t="shared" si="149"/>
        <v>-</v>
      </c>
      <c r="M483" s="2" t="str">
        <f t="shared" si="150"/>
        <v>-</v>
      </c>
      <c r="N483" s="2" t="str">
        <f t="shared" si="151"/>
        <v>-</v>
      </c>
      <c r="O483" s="2" t="str">
        <f t="shared" si="152"/>
        <v>-</v>
      </c>
      <c r="P483" s="2" t="str">
        <f t="shared" si="153"/>
        <v>-</v>
      </c>
      <c r="Q483" s="2" t="str">
        <f t="shared" si="154"/>
        <v>-</v>
      </c>
      <c r="R483" s="2" t="str">
        <f t="shared" si="155"/>
        <v>-</v>
      </c>
      <c r="S483" s="2" t="str">
        <f t="shared" si="156"/>
        <v>-</v>
      </c>
      <c r="T483" s="2" t="str">
        <f t="shared" si="157"/>
        <v>-</v>
      </c>
      <c r="U483" s="2" t="str">
        <f t="shared" si="158"/>
        <v>-</v>
      </c>
      <c r="V483" s="2" t="str">
        <f t="shared" si="159"/>
        <v>-</v>
      </c>
      <c r="W483" s="2" t="str">
        <f t="shared" si="160"/>
        <v>-</v>
      </c>
      <c r="X483" s="2" t="str">
        <f t="shared" si="161"/>
        <v>-</v>
      </c>
      <c r="Y483" s="2" t="str">
        <f t="shared" si="162"/>
        <v>-</v>
      </c>
      <c r="Z483" s="2" t="str">
        <f t="shared" si="163"/>
        <v>-</v>
      </c>
      <c r="AA483" s="2" t="str">
        <f t="shared" si="164"/>
        <v>-</v>
      </c>
      <c r="AB483" s="2" t="str">
        <f t="shared" si="165"/>
        <v>-</v>
      </c>
      <c r="AC483" s="2" t="str">
        <f t="shared" si="166"/>
        <v>-</v>
      </c>
    </row>
    <row r="484" spans="1:29" ht="144" customHeight="1" x14ac:dyDescent="0.25">
      <c r="A484" s="2"/>
      <c r="B484" s="2" t="str">
        <f t="shared" si="167"/>
        <v>JUSTIN 8600-Grey</v>
      </c>
      <c r="C484" s="2" t="str">
        <f>SUBSTITUTE(TRIM(D484&amp;_xlfn.XLOOKUP(F484,Colors!A:A,Colors!C:C,"ERROR",0))," ","")</f>
        <v>JUSTIN8600GRIS</v>
      </c>
      <c r="D484" s="2" t="s">
        <v>179</v>
      </c>
      <c r="E484" s="2" t="s">
        <v>160</v>
      </c>
      <c r="F484" s="2" t="s">
        <v>53</v>
      </c>
      <c r="G484" s="14">
        <f>_xlfn.XLOOKUP(D484,Prices!A:A,Prices!C:C,"-")</f>
        <v>11.9</v>
      </c>
      <c r="H484" s="14">
        <f>_xlfn.XLOOKUP(D484,Prices!A:A,Prices!D:D,"-")</f>
        <v>29.9</v>
      </c>
      <c r="I484" s="2" t="s">
        <v>44</v>
      </c>
      <c r="J484" s="2" t="str">
        <f t="shared" si="147"/>
        <v/>
      </c>
      <c r="K484" s="2" t="str">
        <f t="shared" si="148"/>
        <v>-</v>
      </c>
      <c r="L484" s="2" t="str">
        <f t="shared" si="149"/>
        <v>-</v>
      </c>
      <c r="M484" s="2" t="str">
        <f t="shared" si="150"/>
        <v>-</v>
      </c>
      <c r="N484" s="2" t="str">
        <f t="shared" si="151"/>
        <v>-</v>
      </c>
      <c r="O484" s="2" t="str">
        <f t="shared" si="152"/>
        <v>-</v>
      </c>
      <c r="P484" s="2" t="str">
        <f t="shared" si="153"/>
        <v>-</v>
      </c>
      <c r="Q484" s="2" t="str">
        <f t="shared" si="154"/>
        <v>-</v>
      </c>
      <c r="R484" s="2" t="str">
        <f t="shared" si="155"/>
        <v>-</v>
      </c>
      <c r="S484" s="2" t="str">
        <f t="shared" si="156"/>
        <v>-</v>
      </c>
      <c r="T484" s="2" t="str">
        <f t="shared" si="157"/>
        <v>-</v>
      </c>
      <c r="U484" s="2" t="str">
        <f t="shared" si="158"/>
        <v>-</v>
      </c>
      <c r="V484" s="2" t="str">
        <f t="shared" si="159"/>
        <v>-</v>
      </c>
      <c r="W484" s="2" t="str">
        <f t="shared" si="160"/>
        <v>-</v>
      </c>
      <c r="X484" s="2" t="str">
        <f t="shared" si="161"/>
        <v>-</v>
      </c>
      <c r="Y484" s="2" t="str">
        <f t="shared" si="162"/>
        <v>-</v>
      </c>
      <c r="Z484" s="2" t="str">
        <f t="shared" si="163"/>
        <v>-</v>
      </c>
      <c r="AA484" s="2" t="str">
        <f t="shared" si="164"/>
        <v>-</v>
      </c>
      <c r="AB484" s="2" t="str">
        <f t="shared" si="165"/>
        <v>-</v>
      </c>
      <c r="AC484" s="2" t="str">
        <f t="shared" si="166"/>
        <v>-</v>
      </c>
    </row>
    <row r="485" spans="1:29" ht="144" customHeight="1" x14ac:dyDescent="0.25">
      <c r="A485" s="2"/>
      <c r="B485" s="2" t="str">
        <f t="shared" si="167"/>
        <v>JUSTIN 8600-Taupe</v>
      </c>
      <c r="C485" s="2" t="str">
        <f>SUBSTITUTE(TRIM(D485&amp;_xlfn.XLOOKUP(F485,Colors!A:A,Colors!C:C,"ERROR",0))," ","")</f>
        <v>JUSTIN8600TAUPE</v>
      </c>
      <c r="D485" s="2" t="s">
        <v>179</v>
      </c>
      <c r="E485" s="2" t="s">
        <v>160</v>
      </c>
      <c r="F485" s="2" t="s">
        <v>203</v>
      </c>
      <c r="G485" s="14">
        <f>_xlfn.XLOOKUP(D485,Prices!A:A,Prices!C:C,"-")</f>
        <v>11.9</v>
      </c>
      <c r="H485" s="14">
        <f>_xlfn.XLOOKUP(D485,Prices!A:A,Prices!D:D,"-")</f>
        <v>29.9</v>
      </c>
      <c r="I485" s="2" t="s">
        <v>44</v>
      </c>
      <c r="J485" s="2" t="str">
        <f t="shared" si="147"/>
        <v/>
      </c>
      <c r="K485" s="2" t="str">
        <f t="shared" si="148"/>
        <v>-</v>
      </c>
      <c r="L485" s="2" t="str">
        <f t="shared" si="149"/>
        <v>-</v>
      </c>
      <c r="M485" s="2" t="str">
        <f t="shared" si="150"/>
        <v>-</v>
      </c>
      <c r="N485" s="2" t="str">
        <f t="shared" si="151"/>
        <v>-</v>
      </c>
      <c r="O485" s="2" t="str">
        <f t="shared" si="152"/>
        <v>-</v>
      </c>
      <c r="P485" s="2" t="str">
        <f t="shared" si="153"/>
        <v>-</v>
      </c>
      <c r="Q485" s="2" t="str">
        <f t="shared" si="154"/>
        <v>-</v>
      </c>
      <c r="R485" s="2" t="str">
        <f t="shared" si="155"/>
        <v>-</v>
      </c>
      <c r="S485" s="2" t="str">
        <f t="shared" si="156"/>
        <v>-</v>
      </c>
      <c r="T485" s="2" t="str">
        <f t="shared" si="157"/>
        <v>-</v>
      </c>
      <c r="U485" s="2" t="str">
        <f t="shared" si="158"/>
        <v>-</v>
      </c>
      <c r="V485" s="2" t="str">
        <f t="shared" si="159"/>
        <v>-</v>
      </c>
      <c r="W485" s="2" t="str">
        <f t="shared" si="160"/>
        <v>-</v>
      </c>
      <c r="X485" s="2" t="str">
        <f t="shared" si="161"/>
        <v>-</v>
      </c>
      <c r="Y485" s="2" t="str">
        <f t="shared" si="162"/>
        <v>-</v>
      </c>
      <c r="Z485" s="2" t="str">
        <f t="shared" si="163"/>
        <v>-</v>
      </c>
      <c r="AA485" s="2" t="str">
        <f t="shared" si="164"/>
        <v>-</v>
      </c>
      <c r="AB485" s="2" t="str">
        <f t="shared" si="165"/>
        <v>-</v>
      </c>
      <c r="AC485" s="2" t="str">
        <f t="shared" si="166"/>
        <v>-</v>
      </c>
    </row>
    <row r="486" spans="1:29" ht="144" customHeight="1" x14ac:dyDescent="0.25">
      <c r="A486" s="2"/>
      <c r="B486" s="2" t="str">
        <f t="shared" si="167"/>
        <v>JUSTIN 8600-Navy</v>
      </c>
      <c r="C486" s="2" t="str">
        <f>SUBSTITUTE(TRIM(D486&amp;_xlfn.XLOOKUP(F486,Colors!A:A,Colors!C:C,"ERROR",0))," ","")</f>
        <v>JUSTIN8600MARINE</v>
      </c>
      <c r="D486" s="2" t="s">
        <v>179</v>
      </c>
      <c r="E486" s="2" t="s">
        <v>160</v>
      </c>
      <c r="F486" s="2" t="s">
        <v>69</v>
      </c>
      <c r="G486" s="14">
        <f>_xlfn.XLOOKUP(D486,Prices!A:A,Prices!C:C,"-")</f>
        <v>11.9</v>
      </c>
      <c r="H486" s="14">
        <f>_xlfn.XLOOKUP(D486,Prices!A:A,Prices!D:D,"-")</f>
        <v>29.9</v>
      </c>
      <c r="I486" s="2" t="s">
        <v>44</v>
      </c>
      <c r="J486" s="2" t="str">
        <f t="shared" si="147"/>
        <v/>
      </c>
      <c r="K486" s="2" t="str">
        <f t="shared" si="148"/>
        <v>-</v>
      </c>
      <c r="L486" s="2" t="str">
        <f t="shared" si="149"/>
        <v>-</v>
      </c>
      <c r="M486" s="2" t="str">
        <f t="shared" si="150"/>
        <v>-</v>
      </c>
      <c r="N486" s="2" t="str">
        <f t="shared" si="151"/>
        <v>-</v>
      </c>
      <c r="O486" s="2" t="str">
        <f t="shared" si="152"/>
        <v>-</v>
      </c>
      <c r="P486" s="2" t="str">
        <f t="shared" si="153"/>
        <v>-</v>
      </c>
      <c r="Q486" s="2" t="str">
        <f t="shared" si="154"/>
        <v>-</v>
      </c>
      <c r="R486" s="2" t="str">
        <f t="shared" si="155"/>
        <v>-</v>
      </c>
      <c r="S486" s="2" t="str">
        <f t="shared" si="156"/>
        <v>-</v>
      </c>
      <c r="T486" s="2" t="str">
        <f t="shared" si="157"/>
        <v>-</v>
      </c>
      <c r="U486" s="2" t="str">
        <f t="shared" si="158"/>
        <v>-</v>
      </c>
      <c r="V486" s="2" t="str">
        <f t="shared" si="159"/>
        <v>-</v>
      </c>
      <c r="W486" s="2" t="str">
        <f t="shared" si="160"/>
        <v>-</v>
      </c>
      <c r="X486" s="2" t="str">
        <f t="shared" si="161"/>
        <v>-</v>
      </c>
      <c r="Y486" s="2" t="str">
        <f t="shared" si="162"/>
        <v>-</v>
      </c>
      <c r="Z486" s="2" t="str">
        <f t="shared" si="163"/>
        <v>-</v>
      </c>
      <c r="AA486" s="2" t="str">
        <f t="shared" si="164"/>
        <v>-</v>
      </c>
      <c r="AB486" s="2" t="str">
        <f t="shared" si="165"/>
        <v>-</v>
      </c>
      <c r="AC486" s="2" t="str">
        <f t="shared" si="166"/>
        <v>-</v>
      </c>
    </row>
    <row r="487" spans="1:29" ht="144" customHeight="1" x14ac:dyDescent="0.25">
      <c r="A487" s="2"/>
      <c r="B487" s="2" t="str">
        <f t="shared" si="167"/>
        <v>JUSTIN 8600-Offwhite</v>
      </c>
      <c r="C487" s="2" t="str">
        <f>SUBSTITUTE(TRIM(D487&amp;_xlfn.XLOOKUP(F487,Colors!A:A,Colors!C:C,"ERROR",0))," ","")</f>
        <v>JUSTIN8600ECRU</v>
      </c>
      <c r="D487" s="2" t="s">
        <v>179</v>
      </c>
      <c r="E487" s="2" t="s">
        <v>160</v>
      </c>
      <c r="F487" s="2" t="s">
        <v>204</v>
      </c>
      <c r="G487" s="14">
        <f>_xlfn.XLOOKUP(D487,Prices!A:A,Prices!C:C,"-")</f>
        <v>11.9</v>
      </c>
      <c r="H487" s="14">
        <f>_xlfn.XLOOKUP(D487,Prices!A:A,Prices!D:D,"-")</f>
        <v>29.9</v>
      </c>
      <c r="I487" s="2" t="s">
        <v>44</v>
      </c>
      <c r="J487" s="2" t="str">
        <f t="shared" si="147"/>
        <v/>
      </c>
      <c r="K487" s="2" t="str">
        <f t="shared" si="148"/>
        <v>-</v>
      </c>
      <c r="L487" s="2" t="str">
        <f t="shared" si="149"/>
        <v>-</v>
      </c>
      <c r="M487" s="2" t="str">
        <f t="shared" si="150"/>
        <v>-</v>
      </c>
      <c r="N487" s="2" t="str">
        <f t="shared" si="151"/>
        <v>-</v>
      </c>
      <c r="O487" s="2" t="str">
        <f t="shared" si="152"/>
        <v>-</v>
      </c>
      <c r="P487" s="2" t="str">
        <f t="shared" si="153"/>
        <v>-</v>
      </c>
      <c r="Q487" s="2" t="str">
        <f t="shared" si="154"/>
        <v>-</v>
      </c>
      <c r="R487" s="2" t="str">
        <f t="shared" si="155"/>
        <v>-</v>
      </c>
      <c r="S487" s="2" t="str">
        <f t="shared" si="156"/>
        <v>-</v>
      </c>
      <c r="T487" s="2" t="str">
        <f t="shared" si="157"/>
        <v>-</v>
      </c>
      <c r="U487" s="2" t="str">
        <f t="shared" si="158"/>
        <v>-</v>
      </c>
      <c r="V487" s="2" t="str">
        <f t="shared" si="159"/>
        <v>-</v>
      </c>
      <c r="W487" s="2" t="str">
        <f t="shared" si="160"/>
        <v>-</v>
      </c>
      <c r="X487" s="2" t="str">
        <f t="shared" si="161"/>
        <v>-</v>
      </c>
      <c r="Y487" s="2" t="str">
        <f t="shared" si="162"/>
        <v>-</v>
      </c>
      <c r="Z487" s="2" t="str">
        <f t="shared" si="163"/>
        <v>-</v>
      </c>
      <c r="AA487" s="2" t="str">
        <f t="shared" si="164"/>
        <v>-</v>
      </c>
      <c r="AB487" s="2" t="str">
        <f t="shared" si="165"/>
        <v>-</v>
      </c>
      <c r="AC487" s="2" t="str">
        <f t="shared" si="166"/>
        <v>-</v>
      </c>
    </row>
    <row r="488" spans="1:29" ht="144" customHeight="1" x14ac:dyDescent="0.25">
      <c r="A488" s="2"/>
      <c r="B488" s="2" t="str">
        <f t="shared" si="167"/>
        <v>JUSTIN 8600-Black</v>
      </c>
      <c r="C488" s="2" t="str">
        <f>SUBSTITUTE(TRIM(D488&amp;_xlfn.XLOOKUP(F488,Colors!A:A,Colors!C:C,"ERROR",0))," ","")</f>
        <v>JUSTIN8600NOIR</v>
      </c>
      <c r="D488" s="2" t="s">
        <v>179</v>
      </c>
      <c r="E488" s="2" t="s">
        <v>160</v>
      </c>
      <c r="F488" s="2" t="s">
        <v>105</v>
      </c>
      <c r="G488" s="14">
        <f>_xlfn.XLOOKUP(D488,Prices!A:A,Prices!C:C,"-")</f>
        <v>11.9</v>
      </c>
      <c r="H488" s="14">
        <f>_xlfn.XLOOKUP(D488,Prices!A:A,Prices!D:D,"-")</f>
        <v>29.9</v>
      </c>
      <c r="I488" s="2" t="s">
        <v>44</v>
      </c>
      <c r="J488" s="2" t="str">
        <f t="shared" si="147"/>
        <v/>
      </c>
      <c r="K488" s="2" t="str">
        <f t="shared" si="148"/>
        <v>-</v>
      </c>
      <c r="L488" s="2" t="str">
        <f t="shared" si="149"/>
        <v>-</v>
      </c>
      <c r="M488" s="2" t="str">
        <f t="shared" si="150"/>
        <v>-</v>
      </c>
      <c r="N488" s="2" t="str">
        <f t="shared" si="151"/>
        <v>-</v>
      </c>
      <c r="O488" s="2" t="str">
        <f t="shared" si="152"/>
        <v>-</v>
      </c>
      <c r="P488" s="2" t="str">
        <f t="shared" si="153"/>
        <v>-</v>
      </c>
      <c r="Q488" s="2" t="str">
        <f t="shared" si="154"/>
        <v>-</v>
      </c>
      <c r="R488" s="2" t="str">
        <f t="shared" si="155"/>
        <v>-</v>
      </c>
      <c r="S488" s="2" t="str">
        <f t="shared" si="156"/>
        <v>-</v>
      </c>
      <c r="T488" s="2" t="str">
        <f t="shared" si="157"/>
        <v>-</v>
      </c>
      <c r="U488" s="2" t="str">
        <f t="shared" si="158"/>
        <v>-</v>
      </c>
      <c r="V488" s="2" t="str">
        <f t="shared" si="159"/>
        <v>-</v>
      </c>
      <c r="W488" s="2" t="str">
        <f t="shared" si="160"/>
        <v>-</v>
      </c>
      <c r="X488" s="2" t="str">
        <f t="shared" si="161"/>
        <v>-</v>
      </c>
      <c r="Y488" s="2" t="str">
        <f t="shared" si="162"/>
        <v>-</v>
      </c>
      <c r="Z488" s="2" t="str">
        <f t="shared" si="163"/>
        <v>-</v>
      </c>
      <c r="AA488" s="2" t="str">
        <f t="shared" si="164"/>
        <v>-</v>
      </c>
      <c r="AB488" s="2" t="str">
        <f t="shared" si="165"/>
        <v>-</v>
      </c>
      <c r="AC488" s="2" t="str">
        <f t="shared" si="166"/>
        <v>-</v>
      </c>
    </row>
    <row r="489" spans="1:29" ht="144" customHeight="1" x14ac:dyDescent="0.25">
      <c r="A489" s="2"/>
      <c r="B489" s="2" t="str">
        <f t="shared" si="167"/>
        <v>JUSTIN 8600-Pearl</v>
      </c>
      <c r="C489" s="2" t="str">
        <f>SUBSTITUTE(TRIM(D489&amp;_xlfn.XLOOKUP(F489,Colors!A:A,Colors!C:C,"ERROR",0))," ","")</f>
        <v>JUSTIN8600PERLE</v>
      </c>
      <c r="D489" s="2" t="s">
        <v>179</v>
      </c>
      <c r="E489" s="2" t="s">
        <v>160</v>
      </c>
      <c r="F489" s="2" t="s">
        <v>205</v>
      </c>
      <c r="G489" s="14">
        <f>_xlfn.XLOOKUP(D489,Prices!A:A,Prices!C:C,"-")</f>
        <v>11.9</v>
      </c>
      <c r="H489" s="14">
        <f>_xlfn.XLOOKUP(D489,Prices!A:A,Prices!D:D,"-")</f>
        <v>29.9</v>
      </c>
      <c r="I489" s="2" t="s">
        <v>44</v>
      </c>
      <c r="J489" s="2" t="str">
        <f t="shared" si="147"/>
        <v/>
      </c>
      <c r="K489" s="2" t="str">
        <f t="shared" si="148"/>
        <v>-</v>
      </c>
      <c r="L489" s="2" t="str">
        <f t="shared" si="149"/>
        <v>-</v>
      </c>
      <c r="M489" s="2" t="str">
        <f t="shared" si="150"/>
        <v>-</v>
      </c>
      <c r="N489" s="2" t="str">
        <f t="shared" si="151"/>
        <v>-</v>
      </c>
      <c r="O489" s="2" t="str">
        <f t="shared" si="152"/>
        <v>-</v>
      </c>
      <c r="P489" s="2" t="str">
        <f t="shared" si="153"/>
        <v>-</v>
      </c>
      <c r="Q489" s="2" t="str">
        <f t="shared" si="154"/>
        <v>-</v>
      </c>
      <c r="R489" s="2" t="str">
        <f t="shared" si="155"/>
        <v>-</v>
      </c>
      <c r="S489" s="2" t="str">
        <f t="shared" si="156"/>
        <v>-</v>
      </c>
      <c r="T489" s="2" t="str">
        <f t="shared" si="157"/>
        <v>-</v>
      </c>
      <c r="U489" s="2" t="str">
        <f t="shared" si="158"/>
        <v>-</v>
      </c>
      <c r="V489" s="2" t="str">
        <f t="shared" si="159"/>
        <v>-</v>
      </c>
      <c r="W489" s="2" t="str">
        <f t="shared" si="160"/>
        <v>-</v>
      </c>
      <c r="X489" s="2" t="str">
        <f t="shared" si="161"/>
        <v>-</v>
      </c>
      <c r="Y489" s="2" t="str">
        <f t="shared" si="162"/>
        <v>-</v>
      </c>
      <c r="Z489" s="2" t="str">
        <f t="shared" si="163"/>
        <v>-</v>
      </c>
      <c r="AA489" s="2" t="str">
        <f t="shared" si="164"/>
        <v>-</v>
      </c>
      <c r="AB489" s="2" t="str">
        <f t="shared" si="165"/>
        <v>-</v>
      </c>
      <c r="AC489" s="2" t="str">
        <f t="shared" si="166"/>
        <v>-</v>
      </c>
    </row>
    <row r="490" spans="1:29" ht="144" customHeight="1" x14ac:dyDescent="0.25">
      <c r="A490" s="2"/>
      <c r="B490" s="2" t="str">
        <f t="shared" si="167"/>
        <v>JUSTIN 8600-Pink</v>
      </c>
      <c r="C490" s="2" t="str">
        <f>SUBSTITUTE(TRIM(D490&amp;_xlfn.XLOOKUP(F490,Colors!A:A,Colors!C:C,"ERROR",0))," ","")</f>
        <v>JUSTIN8600ROSE</v>
      </c>
      <c r="D490" s="2" t="s">
        <v>179</v>
      </c>
      <c r="E490" s="2" t="s">
        <v>160</v>
      </c>
      <c r="F490" s="2" t="s">
        <v>206</v>
      </c>
      <c r="G490" s="14">
        <f>_xlfn.XLOOKUP(D490,Prices!A:A,Prices!C:C,"-")</f>
        <v>11.9</v>
      </c>
      <c r="H490" s="14">
        <f>_xlfn.XLOOKUP(D490,Prices!A:A,Prices!D:D,"-")</f>
        <v>29.9</v>
      </c>
      <c r="I490" s="2" t="s">
        <v>44</v>
      </c>
      <c r="J490" s="2" t="str">
        <f t="shared" si="147"/>
        <v/>
      </c>
      <c r="K490" s="2" t="str">
        <f t="shared" si="148"/>
        <v>-</v>
      </c>
      <c r="L490" s="2" t="str">
        <f t="shared" si="149"/>
        <v>-</v>
      </c>
      <c r="M490" s="2" t="str">
        <f t="shared" si="150"/>
        <v>-</v>
      </c>
      <c r="N490" s="2" t="str">
        <f t="shared" si="151"/>
        <v>-</v>
      </c>
      <c r="O490" s="2" t="str">
        <f t="shared" si="152"/>
        <v>-</v>
      </c>
      <c r="P490" s="2" t="str">
        <f t="shared" si="153"/>
        <v>-</v>
      </c>
      <c r="Q490" s="2" t="str">
        <f t="shared" si="154"/>
        <v>-</v>
      </c>
      <c r="R490" s="2" t="str">
        <f t="shared" si="155"/>
        <v>-</v>
      </c>
      <c r="S490" s="2" t="str">
        <f t="shared" si="156"/>
        <v>-</v>
      </c>
      <c r="T490" s="2" t="str">
        <f t="shared" si="157"/>
        <v>-</v>
      </c>
      <c r="U490" s="2" t="str">
        <f t="shared" si="158"/>
        <v>-</v>
      </c>
      <c r="V490" s="2" t="str">
        <f t="shared" si="159"/>
        <v>-</v>
      </c>
      <c r="W490" s="2" t="str">
        <f t="shared" si="160"/>
        <v>-</v>
      </c>
      <c r="X490" s="2" t="str">
        <f t="shared" si="161"/>
        <v>-</v>
      </c>
      <c r="Y490" s="2" t="str">
        <f t="shared" si="162"/>
        <v>-</v>
      </c>
      <c r="Z490" s="2" t="str">
        <f t="shared" si="163"/>
        <v>-</v>
      </c>
      <c r="AA490" s="2" t="str">
        <f t="shared" si="164"/>
        <v>-</v>
      </c>
      <c r="AB490" s="2" t="str">
        <f t="shared" si="165"/>
        <v>-</v>
      </c>
      <c r="AC490" s="2" t="str">
        <f t="shared" si="166"/>
        <v>-</v>
      </c>
    </row>
    <row r="491" spans="1:29" ht="144" customHeight="1" x14ac:dyDescent="0.25">
      <c r="A491" s="2"/>
      <c r="B491" s="2" t="str">
        <f t="shared" si="167"/>
        <v>JUSTIN 8634-Denim</v>
      </c>
      <c r="C491" s="2" t="str">
        <f>SUBSTITUTE(TRIM(D491&amp;_xlfn.XLOOKUP(F491,Colors!A:A,Colors!C:C,"ERROR",0))," ","")</f>
        <v>JUSTIN8634DENIM</v>
      </c>
      <c r="D491" s="2" t="s">
        <v>180</v>
      </c>
      <c r="E491" s="2" t="s">
        <v>160</v>
      </c>
      <c r="F491" s="2" t="s">
        <v>213</v>
      </c>
      <c r="G491" s="14">
        <f>_xlfn.XLOOKUP(D491,Prices!A:A,Prices!C:C,"-")</f>
        <v>16.899999999999999</v>
      </c>
      <c r="H491" s="14">
        <f>_xlfn.XLOOKUP(D491,Prices!A:A,Prices!D:D,"-")</f>
        <v>42.9</v>
      </c>
      <c r="I491" s="2" t="s">
        <v>63</v>
      </c>
      <c r="J491" s="2" t="str">
        <f t="shared" si="147"/>
        <v>-</v>
      </c>
      <c r="K491" s="2" t="str">
        <f t="shared" si="148"/>
        <v>-</v>
      </c>
      <c r="L491" s="2" t="str">
        <f t="shared" si="149"/>
        <v>-</v>
      </c>
      <c r="M491" s="2" t="str">
        <f t="shared" si="150"/>
        <v>-</v>
      </c>
      <c r="N491" s="2" t="str">
        <f t="shared" si="151"/>
        <v>-</v>
      </c>
      <c r="O491" s="2" t="str">
        <f t="shared" si="152"/>
        <v>-</v>
      </c>
      <c r="P491" s="2" t="str">
        <f t="shared" si="153"/>
        <v>-</v>
      </c>
      <c r="Q491" s="2" t="str">
        <f t="shared" si="154"/>
        <v>-</v>
      </c>
      <c r="R491" s="2" t="str">
        <f t="shared" si="155"/>
        <v>-</v>
      </c>
      <c r="S491" s="2" t="str">
        <f t="shared" si="156"/>
        <v>-</v>
      </c>
      <c r="T491" s="2" t="str">
        <f t="shared" si="157"/>
        <v>-</v>
      </c>
      <c r="U491" s="2" t="str">
        <f t="shared" si="158"/>
        <v>-</v>
      </c>
      <c r="V491" s="2" t="str">
        <f t="shared" si="159"/>
        <v>-</v>
      </c>
      <c r="W491" s="2" t="str">
        <f t="shared" si="160"/>
        <v>-</v>
      </c>
      <c r="X491" s="2" t="str">
        <f t="shared" si="161"/>
        <v>-</v>
      </c>
      <c r="Y491" s="2" t="str">
        <f t="shared" si="162"/>
        <v>-</v>
      </c>
      <c r="Z491" s="2" t="str">
        <f t="shared" si="163"/>
        <v/>
      </c>
      <c r="AA491" s="2" t="str">
        <f t="shared" si="164"/>
        <v/>
      </c>
      <c r="AB491" s="2" t="str">
        <f t="shared" si="165"/>
        <v/>
      </c>
      <c r="AC491" s="2" t="str">
        <f t="shared" si="166"/>
        <v/>
      </c>
    </row>
    <row r="492" spans="1:29" ht="144" customHeight="1" x14ac:dyDescent="0.25">
      <c r="A492" s="2"/>
      <c r="B492" s="2" t="str">
        <f t="shared" si="167"/>
        <v>JUSTIN 8634-Beige</v>
      </c>
      <c r="C492" s="2" t="str">
        <f>SUBSTITUTE(TRIM(D492&amp;_xlfn.XLOOKUP(F492,Colors!A:A,Colors!C:C,"ERROR",0))," ","")</f>
        <v>JUSTIN8634BEIGE</v>
      </c>
      <c r="D492" s="2" t="s">
        <v>180</v>
      </c>
      <c r="E492" s="2" t="s">
        <v>160</v>
      </c>
      <c r="F492" s="2" t="s">
        <v>202</v>
      </c>
      <c r="G492" s="14">
        <f>_xlfn.XLOOKUP(D492,Prices!A:A,Prices!C:C,"-")</f>
        <v>16.899999999999999</v>
      </c>
      <c r="H492" s="14">
        <f>_xlfn.XLOOKUP(D492,Prices!A:A,Prices!D:D,"-")</f>
        <v>42.9</v>
      </c>
      <c r="I492" s="2" t="s">
        <v>63</v>
      </c>
      <c r="J492" s="2" t="str">
        <f t="shared" si="147"/>
        <v>-</v>
      </c>
      <c r="K492" s="2" t="str">
        <f t="shared" si="148"/>
        <v>-</v>
      </c>
      <c r="L492" s="2" t="str">
        <f t="shared" si="149"/>
        <v>-</v>
      </c>
      <c r="M492" s="2" t="str">
        <f t="shared" si="150"/>
        <v>-</v>
      </c>
      <c r="N492" s="2" t="str">
        <f t="shared" si="151"/>
        <v>-</v>
      </c>
      <c r="O492" s="2" t="str">
        <f t="shared" si="152"/>
        <v>-</v>
      </c>
      <c r="P492" s="2" t="str">
        <f t="shared" si="153"/>
        <v>-</v>
      </c>
      <c r="Q492" s="2" t="str">
        <f t="shared" si="154"/>
        <v>-</v>
      </c>
      <c r="R492" s="2" t="str">
        <f t="shared" si="155"/>
        <v>-</v>
      </c>
      <c r="S492" s="2" t="str">
        <f t="shared" si="156"/>
        <v>-</v>
      </c>
      <c r="T492" s="2" t="str">
        <f t="shared" si="157"/>
        <v>-</v>
      </c>
      <c r="U492" s="2" t="str">
        <f t="shared" si="158"/>
        <v>-</v>
      </c>
      <c r="V492" s="2" t="str">
        <f t="shared" si="159"/>
        <v>-</v>
      </c>
      <c r="W492" s="2" t="str">
        <f t="shared" si="160"/>
        <v>-</v>
      </c>
      <c r="X492" s="2" t="str">
        <f t="shared" si="161"/>
        <v>-</v>
      </c>
      <c r="Y492" s="2" t="str">
        <f t="shared" si="162"/>
        <v>-</v>
      </c>
      <c r="Z492" s="2" t="str">
        <f t="shared" si="163"/>
        <v/>
      </c>
      <c r="AA492" s="2" t="str">
        <f t="shared" si="164"/>
        <v/>
      </c>
      <c r="AB492" s="2" t="str">
        <f t="shared" si="165"/>
        <v/>
      </c>
      <c r="AC492" s="2" t="str">
        <f t="shared" si="166"/>
        <v/>
      </c>
    </row>
    <row r="493" spans="1:29" ht="144" customHeight="1" x14ac:dyDescent="0.25">
      <c r="A493" s="2"/>
      <c r="B493" s="2" t="str">
        <f t="shared" si="167"/>
        <v>JUSTIN 8634-Grey</v>
      </c>
      <c r="C493" s="2" t="str">
        <f>SUBSTITUTE(TRIM(D493&amp;_xlfn.XLOOKUP(F493,Colors!A:A,Colors!C:C,"ERROR",0))," ","")</f>
        <v>JUSTIN8634GRIS</v>
      </c>
      <c r="D493" s="2" t="s">
        <v>180</v>
      </c>
      <c r="E493" s="2" t="s">
        <v>160</v>
      </c>
      <c r="F493" s="2" t="s">
        <v>53</v>
      </c>
      <c r="G493" s="14">
        <f>_xlfn.XLOOKUP(D493,Prices!A:A,Prices!C:C,"-")</f>
        <v>16.899999999999999</v>
      </c>
      <c r="H493" s="14">
        <f>_xlfn.XLOOKUP(D493,Prices!A:A,Prices!D:D,"-")</f>
        <v>42.9</v>
      </c>
      <c r="I493" s="2" t="s">
        <v>63</v>
      </c>
      <c r="J493" s="2" t="str">
        <f t="shared" si="147"/>
        <v>-</v>
      </c>
      <c r="K493" s="2" t="str">
        <f t="shared" si="148"/>
        <v>-</v>
      </c>
      <c r="L493" s="2" t="str">
        <f t="shared" si="149"/>
        <v>-</v>
      </c>
      <c r="M493" s="2" t="str">
        <f t="shared" si="150"/>
        <v>-</v>
      </c>
      <c r="N493" s="2" t="str">
        <f t="shared" si="151"/>
        <v>-</v>
      </c>
      <c r="O493" s="2" t="str">
        <f t="shared" si="152"/>
        <v>-</v>
      </c>
      <c r="P493" s="2" t="str">
        <f t="shared" si="153"/>
        <v>-</v>
      </c>
      <c r="Q493" s="2" t="str">
        <f t="shared" si="154"/>
        <v>-</v>
      </c>
      <c r="R493" s="2" t="str">
        <f t="shared" si="155"/>
        <v>-</v>
      </c>
      <c r="S493" s="2" t="str">
        <f t="shared" si="156"/>
        <v>-</v>
      </c>
      <c r="T493" s="2" t="str">
        <f t="shared" si="157"/>
        <v>-</v>
      </c>
      <c r="U493" s="2" t="str">
        <f t="shared" si="158"/>
        <v>-</v>
      </c>
      <c r="V493" s="2" t="str">
        <f t="shared" si="159"/>
        <v>-</v>
      </c>
      <c r="W493" s="2" t="str">
        <f t="shared" si="160"/>
        <v>-</v>
      </c>
      <c r="X493" s="2" t="str">
        <f t="shared" si="161"/>
        <v>-</v>
      </c>
      <c r="Y493" s="2" t="str">
        <f t="shared" si="162"/>
        <v>-</v>
      </c>
      <c r="Z493" s="2" t="str">
        <f t="shared" si="163"/>
        <v/>
      </c>
      <c r="AA493" s="2" t="str">
        <f t="shared" si="164"/>
        <v/>
      </c>
      <c r="AB493" s="2" t="str">
        <f t="shared" si="165"/>
        <v/>
      </c>
      <c r="AC493" s="2" t="str">
        <f t="shared" si="166"/>
        <v/>
      </c>
    </row>
    <row r="494" spans="1:29" ht="144" customHeight="1" x14ac:dyDescent="0.25">
      <c r="A494" s="2"/>
      <c r="B494" s="2" t="str">
        <f t="shared" si="167"/>
        <v>JUSTIN 8634-Taupe</v>
      </c>
      <c r="C494" s="2" t="str">
        <f>SUBSTITUTE(TRIM(D494&amp;_xlfn.XLOOKUP(F494,Colors!A:A,Colors!C:C,"ERROR",0))," ","")</f>
        <v>JUSTIN8634TAUPE</v>
      </c>
      <c r="D494" s="2" t="s">
        <v>180</v>
      </c>
      <c r="E494" s="2" t="s">
        <v>160</v>
      </c>
      <c r="F494" s="2" t="s">
        <v>203</v>
      </c>
      <c r="G494" s="14">
        <f>_xlfn.XLOOKUP(D494,Prices!A:A,Prices!C:C,"-")</f>
        <v>16.899999999999999</v>
      </c>
      <c r="H494" s="14">
        <f>_xlfn.XLOOKUP(D494,Prices!A:A,Prices!D:D,"-")</f>
        <v>42.9</v>
      </c>
      <c r="I494" s="2" t="s">
        <v>63</v>
      </c>
      <c r="J494" s="2" t="str">
        <f t="shared" si="147"/>
        <v>-</v>
      </c>
      <c r="K494" s="2" t="str">
        <f t="shared" si="148"/>
        <v>-</v>
      </c>
      <c r="L494" s="2" t="str">
        <f t="shared" si="149"/>
        <v>-</v>
      </c>
      <c r="M494" s="2" t="str">
        <f t="shared" si="150"/>
        <v>-</v>
      </c>
      <c r="N494" s="2" t="str">
        <f t="shared" si="151"/>
        <v>-</v>
      </c>
      <c r="O494" s="2" t="str">
        <f t="shared" si="152"/>
        <v>-</v>
      </c>
      <c r="P494" s="2" t="str">
        <f t="shared" si="153"/>
        <v>-</v>
      </c>
      <c r="Q494" s="2" t="str">
        <f t="shared" si="154"/>
        <v>-</v>
      </c>
      <c r="R494" s="2" t="str">
        <f t="shared" si="155"/>
        <v>-</v>
      </c>
      <c r="S494" s="2" t="str">
        <f t="shared" si="156"/>
        <v>-</v>
      </c>
      <c r="T494" s="2" t="str">
        <f t="shared" si="157"/>
        <v>-</v>
      </c>
      <c r="U494" s="2" t="str">
        <f t="shared" si="158"/>
        <v>-</v>
      </c>
      <c r="V494" s="2" t="str">
        <f t="shared" si="159"/>
        <v>-</v>
      </c>
      <c r="W494" s="2" t="str">
        <f t="shared" si="160"/>
        <v>-</v>
      </c>
      <c r="X494" s="2" t="str">
        <f t="shared" si="161"/>
        <v>-</v>
      </c>
      <c r="Y494" s="2" t="str">
        <f t="shared" si="162"/>
        <v>-</v>
      </c>
      <c r="Z494" s="2" t="str">
        <f t="shared" si="163"/>
        <v/>
      </c>
      <c r="AA494" s="2" t="str">
        <f t="shared" si="164"/>
        <v/>
      </c>
      <c r="AB494" s="2" t="str">
        <f t="shared" si="165"/>
        <v/>
      </c>
      <c r="AC494" s="2" t="str">
        <f t="shared" si="166"/>
        <v/>
      </c>
    </row>
    <row r="495" spans="1:29" ht="144" customHeight="1" x14ac:dyDescent="0.25">
      <c r="A495" s="2"/>
      <c r="B495" s="2" t="str">
        <f t="shared" si="167"/>
        <v>JUSTIN 8634-Navy</v>
      </c>
      <c r="C495" s="2" t="str">
        <f>SUBSTITUTE(TRIM(D495&amp;_xlfn.XLOOKUP(F495,Colors!A:A,Colors!C:C,"ERROR",0))," ","")</f>
        <v>JUSTIN8634MARINE</v>
      </c>
      <c r="D495" s="2" t="s">
        <v>180</v>
      </c>
      <c r="E495" s="2" t="s">
        <v>160</v>
      </c>
      <c r="F495" s="2" t="s">
        <v>69</v>
      </c>
      <c r="G495" s="14">
        <f>_xlfn.XLOOKUP(D495,Prices!A:A,Prices!C:C,"-")</f>
        <v>16.899999999999999</v>
      </c>
      <c r="H495" s="14">
        <f>_xlfn.XLOOKUP(D495,Prices!A:A,Prices!D:D,"-")</f>
        <v>42.9</v>
      </c>
      <c r="I495" s="2" t="s">
        <v>63</v>
      </c>
      <c r="J495" s="2" t="str">
        <f t="shared" si="147"/>
        <v>-</v>
      </c>
      <c r="K495" s="2" t="str">
        <f t="shared" si="148"/>
        <v>-</v>
      </c>
      <c r="L495" s="2" t="str">
        <f t="shared" si="149"/>
        <v>-</v>
      </c>
      <c r="M495" s="2" t="str">
        <f t="shared" si="150"/>
        <v>-</v>
      </c>
      <c r="N495" s="2" t="str">
        <f t="shared" si="151"/>
        <v>-</v>
      </c>
      <c r="O495" s="2" t="str">
        <f t="shared" si="152"/>
        <v>-</v>
      </c>
      <c r="P495" s="2" t="str">
        <f t="shared" si="153"/>
        <v>-</v>
      </c>
      <c r="Q495" s="2" t="str">
        <f t="shared" si="154"/>
        <v>-</v>
      </c>
      <c r="R495" s="2" t="str">
        <f t="shared" si="155"/>
        <v>-</v>
      </c>
      <c r="S495" s="2" t="str">
        <f t="shared" si="156"/>
        <v>-</v>
      </c>
      <c r="T495" s="2" t="str">
        <f t="shared" si="157"/>
        <v>-</v>
      </c>
      <c r="U495" s="2" t="str">
        <f t="shared" si="158"/>
        <v>-</v>
      </c>
      <c r="V495" s="2" t="str">
        <f t="shared" si="159"/>
        <v>-</v>
      </c>
      <c r="W495" s="2" t="str">
        <f t="shared" si="160"/>
        <v>-</v>
      </c>
      <c r="X495" s="2" t="str">
        <f t="shared" si="161"/>
        <v>-</v>
      </c>
      <c r="Y495" s="2" t="str">
        <f t="shared" si="162"/>
        <v>-</v>
      </c>
      <c r="Z495" s="2" t="str">
        <f t="shared" si="163"/>
        <v/>
      </c>
      <c r="AA495" s="2" t="str">
        <f t="shared" si="164"/>
        <v/>
      </c>
      <c r="AB495" s="2" t="str">
        <f t="shared" si="165"/>
        <v/>
      </c>
      <c r="AC495" s="2" t="str">
        <f t="shared" si="166"/>
        <v/>
      </c>
    </row>
    <row r="496" spans="1:29" ht="144" customHeight="1" x14ac:dyDescent="0.25">
      <c r="A496" s="2"/>
      <c r="B496" s="2" t="str">
        <f t="shared" si="167"/>
        <v>JUSTIN 8634-Offwhite</v>
      </c>
      <c r="C496" s="2" t="str">
        <f>SUBSTITUTE(TRIM(D496&amp;_xlfn.XLOOKUP(F496,Colors!A:A,Colors!C:C,"ERROR",0))," ","")</f>
        <v>JUSTIN8634ECRU</v>
      </c>
      <c r="D496" s="2" t="s">
        <v>180</v>
      </c>
      <c r="E496" s="2" t="s">
        <v>160</v>
      </c>
      <c r="F496" s="2" t="s">
        <v>204</v>
      </c>
      <c r="G496" s="14">
        <f>_xlfn.XLOOKUP(D496,Prices!A:A,Prices!C:C,"-")</f>
        <v>16.899999999999999</v>
      </c>
      <c r="H496" s="14">
        <f>_xlfn.XLOOKUP(D496,Prices!A:A,Prices!D:D,"-")</f>
        <v>42.9</v>
      </c>
      <c r="I496" s="2" t="s">
        <v>63</v>
      </c>
      <c r="J496" s="2" t="str">
        <f t="shared" si="147"/>
        <v>-</v>
      </c>
      <c r="K496" s="2" t="str">
        <f t="shared" si="148"/>
        <v>-</v>
      </c>
      <c r="L496" s="2" t="str">
        <f t="shared" si="149"/>
        <v>-</v>
      </c>
      <c r="M496" s="2" t="str">
        <f t="shared" si="150"/>
        <v>-</v>
      </c>
      <c r="N496" s="2" t="str">
        <f t="shared" si="151"/>
        <v>-</v>
      </c>
      <c r="O496" s="2" t="str">
        <f t="shared" si="152"/>
        <v>-</v>
      </c>
      <c r="P496" s="2" t="str">
        <f t="shared" si="153"/>
        <v>-</v>
      </c>
      <c r="Q496" s="2" t="str">
        <f t="shared" si="154"/>
        <v>-</v>
      </c>
      <c r="R496" s="2" t="str">
        <f t="shared" si="155"/>
        <v>-</v>
      </c>
      <c r="S496" s="2" t="str">
        <f t="shared" si="156"/>
        <v>-</v>
      </c>
      <c r="T496" s="2" t="str">
        <f t="shared" si="157"/>
        <v>-</v>
      </c>
      <c r="U496" s="2" t="str">
        <f t="shared" si="158"/>
        <v>-</v>
      </c>
      <c r="V496" s="2" t="str">
        <f t="shared" si="159"/>
        <v>-</v>
      </c>
      <c r="W496" s="2" t="str">
        <f t="shared" si="160"/>
        <v>-</v>
      </c>
      <c r="X496" s="2" t="str">
        <f t="shared" si="161"/>
        <v>-</v>
      </c>
      <c r="Y496" s="2" t="str">
        <f t="shared" si="162"/>
        <v>-</v>
      </c>
      <c r="Z496" s="2" t="str">
        <f t="shared" si="163"/>
        <v/>
      </c>
      <c r="AA496" s="2" t="str">
        <f t="shared" si="164"/>
        <v/>
      </c>
      <c r="AB496" s="2" t="str">
        <f t="shared" si="165"/>
        <v/>
      </c>
      <c r="AC496" s="2" t="str">
        <f t="shared" si="166"/>
        <v/>
      </c>
    </row>
    <row r="497" spans="1:29" ht="144" customHeight="1" x14ac:dyDescent="0.25">
      <c r="A497" s="2"/>
      <c r="B497" s="2" t="str">
        <f t="shared" si="167"/>
        <v>JUSTIN 8634-Black</v>
      </c>
      <c r="C497" s="2" t="str">
        <f>SUBSTITUTE(TRIM(D497&amp;_xlfn.XLOOKUP(F497,Colors!A:A,Colors!C:C,"ERROR",0))," ","")</f>
        <v>JUSTIN8634NOIR</v>
      </c>
      <c r="D497" s="2" t="s">
        <v>180</v>
      </c>
      <c r="E497" s="2" t="s">
        <v>160</v>
      </c>
      <c r="F497" s="2" t="s">
        <v>105</v>
      </c>
      <c r="G497" s="14">
        <f>_xlfn.XLOOKUP(D497,Prices!A:A,Prices!C:C,"-")</f>
        <v>16.899999999999999</v>
      </c>
      <c r="H497" s="14">
        <f>_xlfn.XLOOKUP(D497,Prices!A:A,Prices!D:D,"-")</f>
        <v>42.9</v>
      </c>
      <c r="I497" s="2" t="s">
        <v>63</v>
      </c>
      <c r="J497" s="2" t="str">
        <f t="shared" si="147"/>
        <v>-</v>
      </c>
      <c r="K497" s="2" t="str">
        <f t="shared" si="148"/>
        <v>-</v>
      </c>
      <c r="L497" s="2" t="str">
        <f t="shared" si="149"/>
        <v>-</v>
      </c>
      <c r="M497" s="2" t="str">
        <f t="shared" si="150"/>
        <v>-</v>
      </c>
      <c r="N497" s="2" t="str">
        <f t="shared" si="151"/>
        <v>-</v>
      </c>
      <c r="O497" s="2" t="str">
        <f t="shared" si="152"/>
        <v>-</v>
      </c>
      <c r="P497" s="2" t="str">
        <f t="shared" si="153"/>
        <v>-</v>
      </c>
      <c r="Q497" s="2" t="str">
        <f t="shared" si="154"/>
        <v>-</v>
      </c>
      <c r="R497" s="2" t="str">
        <f t="shared" si="155"/>
        <v>-</v>
      </c>
      <c r="S497" s="2" t="str">
        <f t="shared" si="156"/>
        <v>-</v>
      </c>
      <c r="T497" s="2" t="str">
        <f t="shared" si="157"/>
        <v>-</v>
      </c>
      <c r="U497" s="2" t="str">
        <f t="shared" si="158"/>
        <v>-</v>
      </c>
      <c r="V497" s="2" t="str">
        <f t="shared" si="159"/>
        <v>-</v>
      </c>
      <c r="W497" s="2" t="str">
        <f t="shared" si="160"/>
        <v>-</v>
      </c>
      <c r="X497" s="2" t="str">
        <f t="shared" si="161"/>
        <v>-</v>
      </c>
      <c r="Y497" s="2" t="str">
        <f t="shared" si="162"/>
        <v>-</v>
      </c>
      <c r="Z497" s="2" t="str">
        <f t="shared" si="163"/>
        <v/>
      </c>
      <c r="AA497" s="2" t="str">
        <f t="shared" si="164"/>
        <v/>
      </c>
      <c r="AB497" s="2" t="str">
        <f t="shared" si="165"/>
        <v/>
      </c>
      <c r="AC497" s="2" t="str">
        <f t="shared" si="166"/>
        <v/>
      </c>
    </row>
    <row r="498" spans="1:29" ht="144" customHeight="1" x14ac:dyDescent="0.25">
      <c r="A498" s="2"/>
      <c r="B498" s="2" t="str">
        <f t="shared" si="167"/>
        <v>JUSTIN 8634-Pearl</v>
      </c>
      <c r="C498" s="2" t="str">
        <f>SUBSTITUTE(TRIM(D498&amp;_xlfn.XLOOKUP(F498,Colors!A:A,Colors!C:C,"ERROR",0))," ","")</f>
        <v>JUSTIN8634PERLE</v>
      </c>
      <c r="D498" s="2" t="s">
        <v>180</v>
      </c>
      <c r="E498" s="2" t="s">
        <v>160</v>
      </c>
      <c r="F498" s="2" t="s">
        <v>205</v>
      </c>
      <c r="G498" s="14">
        <f>_xlfn.XLOOKUP(D498,Prices!A:A,Prices!C:C,"-")</f>
        <v>16.899999999999999</v>
      </c>
      <c r="H498" s="14">
        <f>_xlfn.XLOOKUP(D498,Prices!A:A,Prices!D:D,"-")</f>
        <v>42.9</v>
      </c>
      <c r="I498" s="2" t="s">
        <v>63</v>
      </c>
      <c r="J498" s="2" t="str">
        <f t="shared" si="147"/>
        <v>-</v>
      </c>
      <c r="K498" s="2" t="str">
        <f t="shared" si="148"/>
        <v>-</v>
      </c>
      <c r="L498" s="2" t="str">
        <f t="shared" si="149"/>
        <v>-</v>
      </c>
      <c r="M498" s="2" t="str">
        <f t="shared" si="150"/>
        <v>-</v>
      </c>
      <c r="N498" s="2" t="str">
        <f t="shared" si="151"/>
        <v>-</v>
      </c>
      <c r="O498" s="2" t="str">
        <f t="shared" si="152"/>
        <v>-</v>
      </c>
      <c r="P498" s="2" t="str">
        <f t="shared" si="153"/>
        <v>-</v>
      </c>
      <c r="Q498" s="2" t="str">
        <f t="shared" si="154"/>
        <v>-</v>
      </c>
      <c r="R498" s="2" t="str">
        <f t="shared" si="155"/>
        <v>-</v>
      </c>
      <c r="S498" s="2" t="str">
        <f t="shared" si="156"/>
        <v>-</v>
      </c>
      <c r="T498" s="2" t="str">
        <f t="shared" si="157"/>
        <v>-</v>
      </c>
      <c r="U498" s="2" t="str">
        <f t="shared" si="158"/>
        <v>-</v>
      </c>
      <c r="V498" s="2" t="str">
        <f t="shared" si="159"/>
        <v>-</v>
      </c>
      <c r="W498" s="2" t="str">
        <f t="shared" si="160"/>
        <v>-</v>
      </c>
      <c r="X498" s="2" t="str">
        <f t="shared" si="161"/>
        <v>-</v>
      </c>
      <c r="Y498" s="2" t="str">
        <f t="shared" si="162"/>
        <v>-</v>
      </c>
      <c r="Z498" s="2" t="str">
        <f t="shared" si="163"/>
        <v/>
      </c>
      <c r="AA498" s="2" t="str">
        <f t="shared" si="164"/>
        <v/>
      </c>
      <c r="AB498" s="2" t="str">
        <f t="shared" si="165"/>
        <v/>
      </c>
      <c r="AC498" s="2" t="str">
        <f t="shared" si="166"/>
        <v/>
      </c>
    </row>
    <row r="499" spans="1:29" ht="144" customHeight="1" x14ac:dyDescent="0.25">
      <c r="A499" s="2"/>
      <c r="B499" s="2" t="str">
        <f t="shared" si="167"/>
        <v>JUSTIN 8634-Pink</v>
      </c>
      <c r="C499" s="2" t="str">
        <f>SUBSTITUTE(TRIM(D499&amp;_xlfn.XLOOKUP(F499,Colors!A:A,Colors!C:C,"ERROR",0))," ","")</f>
        <v>JUSTIN8634ROSE</v>
      </c>
      <c r="D499" s="2" t="s">
        <v>180</v>
      </c>
      <c r="E499" s="2" t="s">
        <v>160</v>
      </c>
      <c r="F499" s="2" t="s">
        <v>206</v>
      </c>
      <c r="G499" s="14">
        <f>_xlfn.XLOOKUP(D499,Prices!A:A,Prices!C:C,"-")</f>
        <v>16.899999999999999</v>
      </c>
      <c r="H499" s="14">
        <f>_xlfn.XLOOKUP(D499,Prices!A:A,Prices!D:D,"-")</f>
        <v>42.9</v>
      </c>
      <c r="I499" s="2" t="s">
        <v>63</v>
      </c>
      <c r="J499" s="2" t="str">
        <f t="shared" si="147"/>
        <v>-</v>
      </c>
      <c r="K499" s="2" t="str">
        <f t="shared" si="148"/>
        <v>-</v>
      </c>
      <c r="L499" s="2" t="str">
        <f t="shared" si="149"/>
        <v>-</v>
      </c>
      <c r="M499" s="2" t="str">
        <f t="shared" si="150"/>
        <v>-</v>
      </c>
      <c r="N499" s="2" t="str">
        <f t="shared" si="151"/>
        <v>-</v>
      </c>
      <c r="O499" s="2" t="str">
        <f t="shared" si="152"/>
        <v>-</v>
      </c>
      <c r="P499" s="2" t="str">
        <f t="shared" si="153"/>
        <v>-</v>
      </c>
      <c r="Q499" s="2" t="str">
        <f t="shared" si="154"/>
        <v>-</v>
      </c>
      <c r="R499" s="2" t="str">
        <f t="shared" si="155"/>
        <v>-</v>
      </c>
      <c r="S499" s="2" t="str">
        <f t="shared" si="156"/>
        <v>-</v>
      </c>
      <c r="T499" s="2" t="str">
        <f t="shared" si="157"/>
        <v>-</v>
      </c>
      <c r="U499" s="2" t="str">
        <f t="shared" si="158"/>
        <v>-</v>
      </c>
      <c r="V499" s="2" t="str">
        <f t="shared" si="159"/>
        <v>-</v>
      </c>
      <c r="W499" s="2" t="str">
        <f t="shared" si="160"/>
        <v>-</v>
      </c>
      <c r="X499" s="2" t="str">
        <f t="shared" si="161"/>
        <v>-</v>
      </c>
      <c r="Y499" s="2" t="str">
        <f t="shared" si="162"/>
        <v>-</v>
      </c>
      <c r="Z499" s="2" t="str">
        <f t="shared" si="163"/>
        <v/>
      </c>
      <c r="AA499" s="2" t="str">
        <f t="shared" si="164"/>
        <v/>
      </c>
      <c r="AB499" s="2" t="str">
        <f t="shared" si="165"/>
        <v/>
      </c>
      <c r="AC499" s="2" t="str">
        <f t="shared" si="166"/>
        <v/>
      </c>
    </row>
    <row r="500" spans="1:29" ht="143.85" customHeight="1" x14ac:dyDescent="0.25">
      <c r="A500" s="2"/>
      <c r="B500" s="2" t="str">
        <f t="shared" si="167"/>
        <v>WILLIS-Charcoal</v>
      </c>
      <c r="C500" s="2" t="str">
        <f>SUBSTITUTE(TRIM(D500&amp;_xlfn.XLOOKUP(F500,Colors!A:A,Colors!C:C,"ERROR",0))," ","")</f>
        <v>WILLISANTH</v>
      </c>
      <c r="D500" s="2" t="s">
        <v>61</v>
      </c>
      <c r="E500" s="2" t="s">
        <v>62</v>
      </c>
      <c r="F500" s="2" t="s">
        <v>181</v>
      </c>
      <c r="G500" s="14">
        <f>_xlfn.XLOOKUP(D500,Prices!A:A,Prices!C:C,"-")</f>
        <v>12.9</v>
      </c>
      <c r="H500" s="14">
        <f>_xlfn.XLOOKUP(D500,Prices!A:A,Prices!D:D,"-")</f>
        <v>29.9</v>
      </c>
      <c r="I500" s="2" t="s">
        <v>63</v>
      </c>
      <c r="J500" s="2" t="str">
        <f t="shared" si="147"/>
        <v>-</v>
      </c>
      <c r="K500" s="2" t="str">
        <f t="shared" si="148"/>
        <v>-</v>
      </c>
      <c r="L500" s="2" t="str">
        <f t="shared" si="149"/>
        <v>-</v>
      </c>
      <c r="M500" s="2" t="str">
        <f t="shared" si="150"/>
        <v>-</v>
      </c>
      <c r="N500" s="2" t="str">
        <f t="shared" si="151"/>
        <v>-</v>
      </c>
      <c r="O500" s="2" t="str">
        <f t="shared" si="152"/>
        <v>-</v>
      </c>
      <c r="P500" s="2" t="str">
        <f t="shared" si="153"/>
        <v>-</v>
      </c>
      <c r="Q500" s="2" t="str">
        <f t="shared" si="154"/>
        <v>-</v>
      </c>
      <c r="R500" s="2" t="str">
        <f t="shared" si="155"/>
        <v>-</v>
      </c>
      <c r="S500" s="2" t="str">
        <f t="shared" si="156"/>
        <v>-</v>
      </c>
      <c r="T500" s="2" t="str">
        <f t="shared" si="157"/>
        <v>-</v>
      </c>
      <c r="U500" s="2" t="str">
        <f t="shared" si="158"/>
        <v>-</v>
      </c>
      <c r="V500" s="2" t="str">
        <f t="shared" si="159"/>
        <v>-</v>
      </c>
      <c r="W500" s="2" t="str">
        <f t="shared" si="160"/>
        <v>-</v>
      </c>
      <c r="X500" s="2" t="str">
        <f t="shared" si="161"/>
        <v>-</v>
      </c>
      <c r="Y500" s="2" t="str">
        <f t="shared" si="162"/>
        <v>-</v>
      </c>
      <c r="Z500" s="2" t="str">
        <f t="shared" si="163"/>
        <v/>
      </c>
      <c r="AA500" s="2" t="str">
        <f t="shared" si="164"/>
        <v/>
      </c>
      <c r="AB500" s="2" t="str">
        <f t="shared" si="165"/>
        <v/>
      </c>
      <c r="AC500" s="2" t="str">
        <f t="shared" si="166"/>
        <v/>
      </c>
    </row>
    <row r="501" spans="1:29" ht="144" customHeight="1" x14ac:dyDescent="0.25">
      <c r="A501" s="2"/>
      <c r="B501" s="2" t="str">
        <f t="shared" si="167"/>
        <v>ALASKA-Black</v>
      </c>
      <c r="C501" s="2" t="str">
        <f>SUBSTITUTE(TRIM(D501&amp;_xlfn.XLOOKUP(F501,Colors!A:A,Colors!C:C,"ERROR",0))," ","")</f>
        <v>ALASKANOIR</v>
      </c>
      <c r="D501" s="2" t="s">
        <v>182</v>
      </c>
      <c r="E501" s="2" t="s">
        <v>183</v>
      </c>
      <c r="F501" s="2" t="s">
        <v>105</v>
      </c>
      <c r="G501" s="14">
        <f>_xlfn.XLOOKUP(D501,Prices!A:A,Prices!C:C,"-")</f>
        <v>8.9</v>
      </c>
      <c r="H501" s="14">
        <f>_xlfn.XLOOKUP(D501,Prices!A:A,Prices!D:D,"-")</f>
        <v>22.9</v>
      </c>
      <c r="I501" s="2" t="s">
        <v>44</v>
      </c>
      <c r="J501" s="2" t="str">
        <f t="shared" si="147"/>
        <v/>
      </c>
      <c r="K501" s="2" t="str">
        <f t="shared" si="148"/>
        <v>-</v>
      </c>
      <c r="L501" s="2" t="str">
        <f t="shared" si="149"/>
        <v>-</v>
      </c>
      <c r="M501" s="2" t="str">
        <f t="shared" si="150"/>
        <v>-</v>
      </c>
      <c r="N501" s="2" t="str">
        <f t="shared" si="151"/>
        <v>-</v>
      </c>
      <c r="O501" s="2" t="str">
        <f t="shared" si="152"/>
        <v>-</v>
      </c>
      <c r="P501" s="2" t="str">
        <f t="shared" si="153"/>
        <v>-</v>
      </c>
      <c r="Q501" s="2" t="str">
        <f t="shared" si="154"/>
        <v>-</v>
      </c>
      <c r="R501" s="2" t="str">
        <f t="shared" si="155"/>
        <v>-</v>
      </c>
      <c r="S501" s="2" t="str">
        <f t="shared" si="156"/>
        <v>-</v>
      </c>
      <c r="T501" s="2" t="str">
        <f t="shared" si="157"/>
        <v>-</v>
      </c>
      <c r="U501" s="2" t="str">
        <f t="shared" si="158"/>
        <v>-</v>
      </c>
      <c r="V501" s="2" t="str">
        <f t="shared" si="159"/>
        <v>-</v>
      </c>
      <c r="W501" s="2" t="str">
        <f t="shared" si="160"/>
        <v>-</v>
      </c>
      <c r="X501" s="2" t="str">
        <f t="shared" si="161"/>
        <v>-</v>
      </c>
      <c r="Y501" s="2" t="str">
        <f t="shared" si="162"/>
        <v>-</v>
      </c>
      <c r="Z501" s="2" t="str">
        <f t="shared" si="163"/>
        <v>-</v>
      </c>
      <c r="AA501" s="2" t="str">
        <f t="shared" si="164"/>
        <v>-</v>
      </c>
      <c r="AB501" s="2" t="str">
        <f t="shared" si="165"/>
        <v>-</v>
      </c>
      <c r="AC501" s="2" t="str">
        <f t="shared" si="166"/>
        <v>-</v>
      </c>
    </row>
    <row r="502" spans="1:29" ht="144" customHeight="1" x14ac:dyDescent="0.25">
      <c r="A502" s="2"/>
      <c r="B502" s="2" t="str">
        <f t="shared" si="167"/>
        <v>ALASKA-Charcoal</v>
      </c>
      <c r="C502" s="2" t="str">
        <f>SUBSTITUTE(TRIM(D502&amp;_xlfn.XLOOKUP(F502,Colors!A:A,Colors!C:C,"ERROR",0))," ","")</f>
        <v>ALASKAANTH</v>
      </c>
      <c r="D502" s="2" t="s">
        <v>182</v>
      </c>
      <c r="E502" s="2" t="s">
        <v>183</v>
      </c>
      <c r="F502" s="2" t="s">
        <v>181</v>
      </c>
      <c r="G502" s="14">
        <f>_xlfn.XLOOKUP(D502,Prices!A:A,Prices!C:C,"-")</f>
        <v>8.9</v>
      </c>
      <c r="H502" s="14">
        <f>_xlfn.XLOOKUP(D502,Prices!A:A,Prices!D:D,"-")</f>
        <v>22.9</v>
      </c>
      <c r="I502" s="2" t="s">
        <v>44</v>
      </c>
      <c r="J502" s="2" t="str">
        <f t="shared" si="147"/>
        <v/>
      </c>
      <c r="K502" s="2" t="str">
        <f t="shared" si="148"/>
        <v>-</v>
      </c>
      <c r="L502" s="2" t="str">
        <f t="shared" si="149"/>
        <v>-</v>
      </c>
      <c r="M502" s="2" t="str">
        <f t="shared" si="150"/>
        <v>-</v>
      </c>
      <c r="N502" s="2" t="str">
        <f t="shared" si="151"/>
        <v>-</v>
      </c>
      <c r="O502" s="2" t="str">
        <f t="shared" si="152"/>
        <v>-</v>
      </c>
      <c r="P502" s="2" t="str">
        <f t="shared" si="153"/>
        <v>-</v>
      </c>
      <c r="Q502" s="2" t="str">
        <f t="shared" si="154"/>
        <v>-</v>
      </c>
      <c r="R502" s="2" t="str">
        <f t="shared" si="155"/>
        <v>-</v>
      </c>
      <c r="S502" s="2" t="str">
        <f t="shared" si="156"/>
        <v>-</v>
      </c>
      <c r="T502" s="2" t="str">
        <f t="shared" si="157"/>
        <v>-</v>
      </c>
      <c r="U502" s="2" t="str">
        <f t="shared" si="158"/>
        <v>-</v>
      </c>
      <c r="V502" s="2" t="str">
        <f t="shared" si="159"/>
        <v>-</v>
      </c>
      <c r="W502" s="2" t="str">
        <f t="shared" si="160"/>
        <v>-</v>
      </c>
      <c r="X502" s="2" t="str">
        <f t="shared" si="161"/>
        <v>-</v>
      </c>
      <c r="Y502" s="2" t="str">
        <f t="shared" si="162"/>
        <v>-</v>
      </c>
      <c r="Z502" s="2" t="str">
        <f t="shared" si="163"/>
        <v>-</v>
      </c>
      <c r="AA502" s="2" t="str">
        <f t="shared" si="164"/>
        <v>-</v>
      </c>
      <c r="AB502" s="2" t="str">
        <f t="shared" si="165"/>
        <v>-</v>
      </c>
      <c r="AC502" s="2" t="str">
        <f t="shared" si="166"/>
        <v>-</v>
      </c>
    </row>
    <row r="503" spans="1:29" ht="144" customHeight="1" x14ac:dyDescent="0.25">
      <c r="A503" s="2"/>
      <c r="B503" s="2" t="str">
        <f t="shared" si="167"/>
        <v>ALASKA-Khaki</v>
      </c>
      <c r="C503" s="2" t="str">
        <f>SUBSTITUTE(TRIM(D503&amp;_xlfn.XLOOKUP(F503,Colors!A:A,Colors!C:C,"ERROR",0))," ","")</f>
        <v>ALASKAKAKI</v>
      </c>
      <c r="D503" s="2" t="s">
        <v>182</v>
      </c>
      <c r="E503" s="2" t="s">
        <v>183</v>
      </c>
      <c r="F503" s="2" t="s">
        <v>200</v>
      </c>
      <c r="G503" s="14">
        <f>_xlfn.XLOOKUP(D503,Prices!A:A,Prices!C:C,"-")</f>
        <v>8.9</v>
      </c>
      <c r="H503" s="14">
        <f>_xlfn.XLOOKUP(D503,Prices!A:A,Prices!D:D,"-")</f>
        <v>22.9</v>
      </c>
      <c r="I503" s="2" t="s">
        <v>44</v>
      </c>
      <c r="J503" s="2" t="str">
        <f t="shared" si="147"/>
        <v/>
      </c>
      <c r="K503" s="2" t="str">
        <f t="shared" si="148"/>
        <v>-</v>
      </c>
      <c r="L503" s="2" t="str">
        <f t="shared" si="149"/>
        <v>-</v>
      </c>
      <c r="M503" s="2" t="str">
        <f t="shared" si="150"/>
        <v>-</v>
      </c>
      <c r="N503" s="2" t="str">
        <f t="shared" si="151"/>
        <v>-</v>
      </c>
      <c r="O503" s="2" t="str">
        <f t="shared" si="152"/>
        <v>-</v>
      </c>
      <c r="P503" s="2" t="str">
        <f t="shared" si="153"/>
        <v>-</v>
      </c>
      <c r="Q503" s="2" t="str">
        <f t="shared" si="154"/>
        <v>-</v>
      </c>
      <c r="R503" s="2" t="str">
        <f t="shared" si="155"/>
        <v>-</v>
      </c>
      <c r="S503" s="2" t="str">
        <f t="shared" si="156"/>
        <v>-</v>
      </c>
      <c r="T503" s="2" t="str">
        <f t="shared" si="157"/>
        <v>-</v>
      </c>
      <c r="U503" s="2" t="str">
        <f t="shared" si="158"/>
        <v>-</v>
      </c>
      <c r="V503" s="2" t="str">
        <f t="shared" si="159"/>
        <v>-</v>
      </c>
      <c r="W503" s="2" t="str">
        <f t="shared" si="160"/>
        <v>-</v>
      </c>
      <c r="X503" s="2" t="str">
        <f t="shared" si="161"/>
        <v>-</v>
      </c>
      <c r="Y503" s="2" t="str">
        <f t="shared" si="162"/>
        <v>-</v>
      </c>
      <c r="Z503" s="2" t="str">
        <f t="shared" si="163"/>
        <v>-</v>
      </c>
      <c r="AA503" s="2" t="str">
        <f t="shared" si="164"/>
        <v>-</v>
      </c>
      <c r="AB503" s="2" t="str">
        <f t="shared" si="165"/>
        <v>-</v>
      </c>
      <c r="AC503" s="2" t="str">
        <f t="shared" si="166"/>
        <v>-</v>
      </c>
    </row>
    <row r="504" spans="1:29" ht="144" customHeight="1" x14ac:dyDescent="0.25">
      <c r="A504" s="2"/>
      <c r="B504" s="2" t="str">
        <f t="shared" si="167"/>
        <v>ALASKA-Navy</v>
      </c>
      <c r="C504" s="2" t="str">
        <f>SUBSTITUTE(TRIM(D504&amp;_xlfn.XLOOKUP(F504,Colors!A:A,Colors!C:C,"ERROR",0))," ","")</f>
        <v>ALASKAMARINE</v>
      </c>
      <c r="D504" s="2" t="s">
        <v>182</v>
      </c>
      <c r="E504" s="2" t="s">
        <v>183</v>
      </c>
      <c r="F504" s="2" t="s">
        <v>69</v>
      </c>
      <c r="G504" s="14">
        <f>_xlfn.XLOOKUP(D504,Prices!A:A,Prices!C:C,"-")</f>
        <v>8.9</v>
      </c>
      <c r="H504" s="14">
        <f>_xlfn.XLOOKUP(D504,Prices!A:A,Prices!D:D,"-")</f>
        <v>22.9</v>
      </c>
      <c r="I504" s="2" t="s">
        <v>44</v>
      </c>
      <c r="J504" s="2" t="str">
        <f t="shared" si="147"/>
        <v/>
      </c>
      <c r="K504" s="2" t="str">
        <f t="shared" si="148"/>
        <v>-</v>
      </c>
      <c r="L504" s="2" t="str">
        <f t="shared" si="149"/>
        <v>-</v>
      </c>
      <c r="M504" s="2" t="str">
        <f t="shared" si="150"/>
        <v>-</v>
      </c>
      <c r="N504" s="2" t="str">
        <f t="shared" si="151"/>
        <v>-</v>
      </c>
      <c r="O504" s="2" t="str">
        <f t="shared" si="152"/>
        <v>-</v>
      </c>
      <c r="P504" s="2" t="str">
        <f t="shared" si="153"/>
        <v>-</v>
      </c>
      <c r="Q504" s="2" t="str">
        <f t="shared" si="154"/>
        <v>-</v>
      </c>
      <c r="R504" s="2" t="str">
        <f t="shared" si="155"/>
        <v>-</v>
      </c>
      <c r="S504" s="2" t="str">
        <f t="shared" si="156"/>
        <v>-</v>
      </c>
      <c r="T504" s="2" t="str">
        <f t="shared" si="157"/>
        <v>-</v>
      </c>
      <c r="U504" s="2" t="str">
        <f t="shared" si="158"/>
        <v>-</v>
      </c>
      <c r="V504" s="2" t="str">
        <f t="shared" si="159"/>
        <v>-</v>
      </c>
      <c r="W504" s="2" t="str">
        <f t="shared" si="160"/>
        <v>-</v>
      </c>
      <c r="X504" s="2" t="str">
        <f t="shared" si="161"/>
        <v>-</v>
      </c>
      <c r="Y504" s="2" t="str">
        <f t="shared" si="162"/>
        <v>-</v>
      </c>
      <c r="Z504" s="2" t="str">
        <f t="shared" si="163"/>
        <v>-</v>
      </c>
      <c r="AA504" s="2" t="str">
        <f t="shared" si="164"/>
        <v>-</v>
      </c>
      <c r="AB504" s="2" t="str">
        <f t="shared" si="165"/>
        <v>-</v>
      </c>
      <c r="AC504" s="2" t="str">
        <f t="shared" si="166"/>
        <v>-</v>
      </c>
    </row>
    <row r="505" spans="1:29" ht="144" customHeight="1" x14ac:dyDescent="0.25">
      <c r="A505" s="2"/>
      <c r="B505" s="2" t="str">
        <f t="shared" si="167"/>
        <v>SIBERIA-Navy</v>
      </c>
      <c r="C505" s="2" t="str">
        <f>SUBSTITUTE(TRIM(D505&amp;_xlfn.XLOOKUP(F505,Colors!A:A,Colors!C:C,"ERROR",0))," ","")</f>
        <v>SIBERIAMARINE</v>
      </c>
      <c r="D505" s="2" t="s">
        <v>184</v>
      </c>
      <c r="E505" s="2" t="s">
        <v>139</v>
      </c>
      <c r="F505" s="2" t="s">
        <v>69</v>
      </c>
      <c r="G505" s="14">
        <f>_xlfn.XLOOKUP(D505,Prices!A:A,Prices!C:C,"-")</f>
        <v>9.9</v>
      </c>
      <c r="H505" s="14">
        <f>_xlfn.XLOOKUP(D505,Prices!A:A,Prices!D:D,"-")</f>
        <v>24.9</v>
      </c>
      <c r="I505" s="2" t="s">
        <v>44</v>
      </c>
      <c r="J505" s="2" t="str">
        <f t="shared" si="147"/>
        <v/>
      </c>
      <c r="K505" s="2" t="str">
        <f t="shared" si="148"/>
        <v>-</v>
      </c>
      <c r="L505" s="2" t="str">
        <f t="shared" si="149"/>
        <v>-</v>
      </c>
      <c r="M505" s="2" t="str">
        <f t="shared" si="150"/>
        <v>-</v>
      </c>
      <c r="N505" s="2" t="str">
        <f t="shared" si="151"/>
        <v>-</v>
      </c>
      <c r="O505" s="2" t="str">
        <f t="shared" si="152"/>
        <v>-</v>
      </c>
      <c r="P505" s="2" t="str">
        <f t="shared" si="153"/>
        <v>-</v>
      </c>
      <c r="Q505" s="2" t="str">
        <f t="shared" si="154"/>
        <v>-</v>
      </c>
      <c r="R505" s="2" t="str">
        <f t="shared" si="155"/>
        <v>-</v>
      </c>
      <c r="S505" s="2" t="str">
        <f t="shared" si="156"/>
        <v>-</v>
      </c>
      <c r="T505" s="2" t="str">
        <f t="shared" si="157"/>
        <v>-</v>
      </c>
      <c r="U505" s="2" t="str">
        <f t="shared" si="158"/>
        <v>-</v>
      </c>
      <c r="V505" s="2" t="str">
        <f t="shared" si="159"/>
        <v>-</v>
      </c>
      <c r="W505" s="2" t="str">
        <f t="shared" si="160"/>
        <v>-</v>
      </c>
      <c r="X505" s="2" t="str">
        <f t="shared" si="161"/>
        <v>-</v>
      </c>
      <c r="Y505" s="2" t="str">
        <f t="shared" si="162"/>
        <v>-</v>
      </c>
      <c r="Z505" s="2" t="str">
        <f t="shared" si="163"/>
        <v>-</v>
      </c>
      <c r="AA505" s="2" t="str">
        <f t="shared" si="164"/>
        <v>-</v>
      </c>
      <c r="AB505" s="2" t="str">
        <f t="shared" si="165"/>
        <v>-</v>
      </c>
      <c r="AC505" s="2" t="str">
        <f t="shared" si="166"/>
        <v>-</v>
      </c>
    </row>
    <row r="506" spans="1:29" ht="144" customHeight="1" x14ac:dyDescent="0.25">
      <c r="A506" s="2"/>
      <c r="B506" s="2" t="str">
        <f t="shared" si="167"/>
        <v>SIBERIA-Grey</v>
      </c>
      <c r="C506" s="2" t="str">
        <f>SUBSTITUTE(TRIM(D506&amp;_xlfn.XLOOKUP(F506,Colors!A:A,Colors!C:C,"ERROR",0))," ","")</f>
        <v>SIBERIAGRIS</v>
      </c>
      <c r="D506" s="2" t="s">
        <v>184</v>
      </c>
      <c r="E506" s="2" t="s">
        <v>139</v>
      </c>
      <c r="F506" s="2" t="s">
        <v>53</v>
      </c>
      <c r="G506" s="14">
        <f>_xlfn.XLOOKUP(D506,Prices!A:A,Prices!C:C,"-")</f>
        <v>9.9</v>
      </c>
      <c r="H506" s="14">
        <f>_xlfn.XLOOKUP(D506,Prices!A:A,Prices!D:D,"-")</f>
        <v>24.9</v>
      </c>
      <c r="I506" s="2" t="s">
        <v>44</v>
      </c>
      <c r="J506" s="2" t="str">
        <f t="shared" si="147"/>
        <v/>
      </c>
      <c r="K506" s="2" t="str">
        <f t="shared" si="148"/>
        <v>-</v>
      </c>
      <c r="L506" s="2" t="str">
        <f t="shared" si="149"/>
        <v>-</v>
      </c>
      <c r="M506" s="2" t="str">
        <f t="shared" si="150"/>
        <v>-</v>
      </c>
      <c r="N506" s="2" t="str">
        <f t="shared" si="151"/>
        <v>-</v>
      </c>
      <c r="O506" s="2" t="str">
        <f t="shared" si="152"/>
        <v>-</v>
      </c>
      <c r="P506" s="2" t="str">
        <f t="shared" si="153"/>
        <v>-</v>
      </c>
      <c r="Q506" s="2" t="str">
        <f t="shared" si="154"/>
        <v>-</v>
      </c>
      <c r="R506" s="2" t="str">
        <f t="shared" si="155"/>
        <v>-</v>
      </c>
      <c r="S506" s="2" t="str">
        <f t="shared" si="156"/>
        <v>-</v>
      </c>
      <c r="T506" s="2" t="str">
        <f t="shared" si="157"/>
        <v>-</v>
      </c>
      <c r="U506" s="2" t="str">
        <f t="shared" si="158"/>
        <v>-</v>
      </c>
      <c r="V506" s="2" t="str">
        <f t="shared" si="159"/>
        <v>-</v>
      </c>
      <c r="W506" s="2" t="str">
        <f t="shared" si="160"/>
        <v>-</v>
      </c>
      <c r="X506" s="2" t="str">
        <f t="shared" si="161"/>
        <v>-</v>
      </c>
      <c r="Y506" s="2" t="str">
        <f t="shared" si="162"/>
        <v>-</v>
      </c>
      <c r="Z506" s="2" t="str">
        <f t="shared" si="163"/>
        <v>-</v>
      </c>
      <c r="AA506" s="2" t="str">
        <f t="shared" si="164"/>
        <v>-</v>
      </c>
      <c r="AB506" s="2" t="str">
        <f t="shared" si="165"/>
        <v>-</v>
      </c>
      <c r="AC506" s="2" t="str">
        <f t="shared" si="166"/>
        <v>-</v>
      </c>
    </row>
    <row r="507" spans="1:29" ht="144" customHeight="1" x14ac:dyDescent="0.25">
      <c r="A507" s="2"/>
      <c r="B507" s="2" t="str">
        <f t="shared" si="167"/>
        <v>SIBERIA-Black</v>
      </c>
      <c r="C507" s="2" t="str">
        <f>SUBSTITUTE(TRIM(D507&amp;_xlfn.XLOOKUP(F507,Colors!A:A,Colors!C:C,"ERROR",0))," ","")</f>
        <v>SIBERIANOIR</v>
      </c>
      <c r="D507" s="2" t="s">
        <v>184</v>
      </c>
      <c r="E507" s="2" t="s">
        <v>139</v>
      </c>
      <c r="F507" s="2" t="s">
        <v>105</v>
      </c>
      <c r="G507" s="14">
        <f>_xlfn.XLOOKUP(D507,Prices!A:A,Prices!C:C,"-")</f>
        <v>9.9</v>
      </c>
      <c r="H507" s="14">
        <f>_xlfn.XLOOKUP(D507,Prices!A:A,Prices!D:D,"-")</f>
        <v>24.9</v>
      </c>
      <c r="I507" s="2" t="s">
        <v>44</v>
      </c>
      <c r="J507" s="2" t="str">
        <f t="shared" si="147"/>
        <v/>
      </c>
      <c r="K507" s="2" t="str">
        <f t="shared" si="148"/>
        <v>-</v>
      </c>
      <c r="L507" s="2" t="str">
        <f t="shared" si="149"/>
        <v>-</v>
      </c>
      <c r="M507" s="2" t="str">
        <f t="shared" si="150"/>
        <v>-</v>
      </c>
      <c r="N507" s="2" t="str">
        <f t="shared" si="151"/>
        <v>-</v>
      </c>
      <c r="O507" s="2" t="str">
        <f t="shared" si="152"/>
        <v>-</v>
      </c>
      <c r="P507" s="2" t="str">
        <f t="shared" si="153"/>
        <v>-</v>
      </c>
      <c r="Q507" s="2" t="str">
        <f t="shared" si="154"/>
        <v>-</v>
      </c>
      <c r="R507" s="2" t="str">
        <f t="shared" si="155"/>
        <v>-</v>
      </c>
      <c r="S507" s="2" t="str">
        <f t="shared" si="156"/>
        <v>-</v>
      </c>
      <c r="T507" s="2" t="str">
        <f t="shared" si="157"/>
        <v>-</v>
      </c>
      <c r="U507" s="2" t="str">
        <f t="shared" si="158"/>
        <v>-</v>
      </c>
      <c r="V507" s="2" t="str">
        <f t="shared" si="159"/>
        <v>-</v>
      </c>
      <c r="W507" s="2" t="str">
        <f t="shared" si="160"/>
        <v>-</v>
      </c>
      <c r="X507" s="2" t="str">
        <f t="shared" si="161"/>
        <v>-</v>
      </c>
      <c r="Y507" s="2" t="str">
        <f t="shared" si="162"/>
        <v>-</v>
      </c>
      <c r="Z507" s="2" t="str">
        <f t="shared" si="163"/>
        <v>-</v>
      </c>
      <c r="AA507" s="2" t="str">
        <f t="shared" si="164"/>
        <v>-</v>
      </c>
      <c r="AB507" s="2" t="str">
        <f t="shared" si="165"/>
        <v>-</v>
      </c>
      <c r="AC507" s="2" t="str">
        <f t="shared" si="166"/>
        <v>-</v>
      </c>
    </row>
    <row r="508" spans="1:29" ht="144" customHeight="1" x14ac:dyDescent="0.25">
      <c r="A508" s="2"/>
      <c r="B508" s="2" t="str">
        <f t="shared" si="167"/>
        <v>DRIVER 007-Black</v>
      </c>
      <c r="C508" s="2" t="str">
        <f>SUBSTITUTE(TRIM(D508&amp;_xlfn.XLOOKUP(F508,Colors!A:A,Colors!C:C,"ERROR",0))," ","")</f>
        <v>DRIVER007NOIR</v>
      </c>
      <c r="D508" s="2" t="s">
        <v>185</v>
      </c>
      <c r="E508" s="2" t="s">
        <v>34</v>
      </c>
      <c r="F508" s="2" t="s">
        <v>105</v>
      </c>
      <c r="G508" s="14">
        <f>_xlfn.XLOOKUP(D508,Prices!A:A,Prices!C:C,"-")</f>
        <v>22.9</v>
      </c>
      <c r="H508" s="14">
        <f>_xlfn.XLOOKUP(D508,Prices!A:A,Prices!D:D,"-")</f>
        <v>59.9</v>
      </c>
      <c r="I508" s="2" t="s">
        <v>186</v>
      </c>
      <c r="J508" s="2" t="str">
        <f t="shared" si="147"/>
        <v>-</v>
      </c>
      <c r="K508" s="2" t="str">
        <f t="shared" si="148"/>
        <v>-</v>
      </c>
      <c r="L508" s="2" t="str">
        <f t="shared" si="149"/>
        <v>-</v>
      </c>
      <c r="M508" s="2" t="str">
        <f t="shared" si="150"/>
        <v>-</v>
      </c>
      <c r="N508" s="2" t="str">
        <f t="shared" si="151"/>
        <v>-</v>
      </c>
      <c r="O508" s="2" t="str">
        <f t="shared" si="152"/>
        <v>-</v>
      </c>
      <c r="P508" s="2" t="str">
        <f t="shared" si="153"/>
        <v>-</v>
      </c>
      <c r="Q508" s="2" t="str">
        <f t="shared" si="154"/>
        <v>-</v>
      </c>
      <c r="R508" s="2" t="str">
        <f t="shared" si="155"/>
        <v>-</v>
      </c>
      <c r="S508" s="2" t="str">
        <f t="shared" si="156"/>
        <v>-</v>
      </c>
      <c r="T508" s="2" t="str">
        <f t="shared" si="157"/>
        <v>-</v>
      </c>
      <c r="U508" s="2" t="str">
        <f t="shared" si="158"/>
        <v>-</v>
      </c>
      <c r="V508" s="2" t="str">
        <f t="shared" si="159"/>
        <v/>
      </c>
      <c r="W508" s="2" t="str">
        <f t="shared" si="160"/>
        <v/>
      </c>
      <c r="X508" s="2" t="str">
        <f t="shared" si="161"/>
        <v/>
      </c>
      <c r="Y508" s="2" t="str">
        <f t="shared" si="162"/>
        <v/>
      </c>
      <c r="Z508" s="2" t="str">
        <f t="shared" si="163"/>
        <v/>
      </c>
      <c r="AA508" s="2" t="str">
        <f t="shared" si="164"/>
        <v/>
      </c>
      <c r="AB508" s="2" t="str">
        <f t="shared" si="165"/>
        <v/>
      </c>
      <c r="AC508" s="2" t="str">
        <f t="shared" si="166"/>
        <v/>
      </c>
    </row>
    <row r="509" spans="1:29" ht="144" customHeight="1" x14ac:dyDescent="0.25">
      <c r="A509" s="2"/>
      <c r="B509" s="2" t="str">
        <f t="shared" si="167"/>
        <v>DRIVER 006-Brown</v>
      </c>
      <c r="C509" s="2" t="str">
        <f>SUBSTITUTE(TRIM(D509&amp;_xlfn.XLOOKUP(F509,Colors!A:A,Colors!C:C,"ERROR",0))," ","")</f>
        <v>DRIVER006MARRON</v>
      </c>
      <c r="D509" s="2" t="s">
        <v>187</v>
      </c>
      <c r="E509" s="2" t="s">
        <v>10</v>
      </c>
      <c r="F509" s="2" t="s">
        <v>216</v>
      </c>
      <c r="G509" s="14">
        <f>_xlfn.XLOOKUP(D509,Prices!A:A,Prices!C:C,"-")</f>
        <v>19.899999999999999</v>
      </c>
      <c r="H509" s="14">
        <f>_xlfn.XLOOKUP(D509,Prices!A:A,Prices!D:D,"-")</f>
        <v>54.9</v>
      </c>
      <c r="I509" s="2" t="s">
        <v>186</v>
      </c>
      <c r="J509" s="2" t="str">
        <f t="shared" si="147"/>
        <v>-</v>
      </c>
      <c r="K509" s="2" t="str">
        <f t="shared" si="148"/>
        <v>-</v>
      </c>
      <c r="L509" s="2" t="str">
        <f t="shared" si="149"/>
        <v>-</v>
      </c>
      <c r="M509" s="2" t="str">
        <f t="shared" si="150"/>
        <v>-</v>
      </c>
      <c r="N509" s="2" t="str">
        <f t="shared" si="151"/>
        <v>-</v>
      </c>
      <c r="O509" s="2" t="str">
        <f t="shared" si="152"/>
        <v>-</v>
      </c>
      <c r="P509" s="2" t="str">
        <f t="shared" si="153"/>
        <v>-</v>
      </c>
      <c r="Q509" s="2" t="str">
        <f t="shared" si="154"/>
        <v>-</v>
      </c>
      <c r="R509" s="2" t="str">
        <f t="shared" si="155"/>
        <v>-</v>
      </c>
      <c r="S509" s="2" t="str">
        <f t="shared" si="156"/>
        <v>-</v>
      </c>
      <c r="T509" s="2" t="str">
        <f t="shared" si="157"/>
        <v>-</v>
      </c>
      <c r="U509" s="2" t="str">
        <f t="shared" si="158"/>
        <v>-</v>
      </c>
      <c r="V509" s="2" t="str">
        <f t="shared" si="159"/>
        <v/>
      </c>
      <c r="W509" s="2" t="str">
        <f t="shared" si="160"/>
        <v/>
      </c>
      <c r="X509" s="2" t="str">
        <f t="shared" si="161"/>
        <v/>
      </c>
      <c r="Y509" s="2" t="str">
        <f t="shared" si="162"/>
        <v/>
      </c>
      <c r="Z509" s="2" t="str">
        <f t="shared" si="163"/>
        <v/>
      </c>
      <c r="AA509" s="2" t="str">
        <f t="shared" si="164"/>
        <v/>
      </c>
      <c r="AB509" s="2" t="str">
        <f t="shared" si="165"/>
        <v/>
      </c>
      <c r="AC509" s="2" t="str">
        <f t="shared" si="166"/>
        <v/>
      </c>
    </row>
    <row r="510" spans="1:29" ht="144" customHeight="1" x14ac:dyDescent="0.25">
      <c r="A510" s="2"/>
      <c r="B510" s="2" t="str">
        <f t="shared" si="167"/>
        <v>DRIVER 006-Black</v>
      </c>
      <c r="C510" s="2" t="str">
        <f>SUBSTITUTE(TRIM(D510&amp;_xlfn.XLOOKUP(F510,Colors!A:A,Colors!C:C,"ERROR",0))," ","")</f>
        <v>DRIVER006NOIR</v>
      </c>
      <c r="D510" s="2" t="s">
        <v>187</v>
      </c>
      <c r="E510" s="2" t="s">
        <v>10</v>
      </c>
      <c r="F510" s="2" t="s">
        <v>105</v>
      </c>
      <c r="G510" s="14">
        <f>_xlfn.XLOOKUP(D510,Prices!A:A,Prices!C:C,"-")</f>
        <v>19.899999999999999</v>
      </c>
      <c r="H510" s="14">
        <f>_xlfn.XLOOKUP(D510,Prices!A:A,Prices!D:D,"-")</f>
        <v>54.9</v>
      </c>
      <c r="I510" s="2" t="s">
        <v>186</v>
      </c>
      <c r="J510" s="2" t="str">
        <f t="shared" si="147"/>
        <v>-</v>
      </c>
      <c r="K510" s="2" t="str">
        <f t="shared" si="148"/>
        <v>-</v>
      </c>
      <c r="L510" s="2" t="str">
        <f t="shared" si="149"/>
        <v>-</v>
      </c>
      <c r="M510" s="2" t="str">
        <f t="shared" si="150"/>
        <v>-</v>
      </c>
      <c r="N510" s="2" t="str">
        <f t="shared" si="151"/>
        <v>-</v>
      </c>
      <c r="O510" s="2" t="str">
        <f t="shared" si="152"/>
        <v>-</v>
      </c>
      <c r="P510" s="2" t="str">
        <f t="shared" si="153"/>
        <v>-</v>
      </c>
      <c r="Q510" s="2" t="str">
        <f t="shared" si="154"/>
        <v>-</v>
      </c>
      <c r="R510" s="2" t="str">
        <f t="shared" si="155"/>
        <v>-</v>
      </c>
      <c r="S510" s="2" t="str">
        <f t="shared" si="156"/>
        <v>-</v>
      </c>
      <c r="T510" s="2" t="str">
        <f t="shared" si="157"/>
        <v>-</v>
      </c>
      <c r="U510" s="2" t="str">
        <f t="shared" si="158"/>
        <v>-</v>
      </c>
      <c r="V510" s="2" t="str">
        <f t="shared" si="159"/>
        <v/>
      </c>
      <c r="W510" s="2" t="str">
        <f t="shared" si="160"/>
        <v/>
      </c>
      <c r="X510" s="2" t="str">
        <f t="shared" si="161"/>
        <v/>
      </c>
      <c r="Y510" s="2" t="str">
        <f t="shared" si="162"/>
        <v/>
      </c>
      <c r="Z510" s="2" t="str">
        <f t="shared" si="163"/>
        <v/>
      </c>
      <c r="AA510" s="2" t="str">
        <f t="shared" si="164"/>
        <v/>
      </c>
      <c r="AB510" s="2" t="str">
        <f t="shared" si="165"/>
        <v/>
      </c>
      <c r="AC510" s="2" t="str">
        <f t="shared" si="166"/>
        <v/>
      </c>
    </row>
    <row r="511" spans="1:29" ht="144" customHeight="1" x14ac:dyDescent="0.25">
      <c r="A511" s="2"/>
      <c r="B511" s="2" t="str">
        <f t="shared" si="167"/>
        <v>DRIVER 008-Black</v>
      </c>
      <c r="C511" s="2" t="str">
        <f>SUBSTITUTE(TRIM(D511&amp;_xlfn.XLOOKUP(F511,Colors!A:A,Colors!C:C,"ERROR",0))," ","")</f>
        <v>DRIVER008NOIR</v>
      </c>
      <c r="D511" s="2" t="s">
        <v>188</v>
      </c>
      <c r="E511" s="2" t="s">
        <v>189</v>
      </c>
      <c r="F511" s="2" t="s">
        <v>105</v>
      </c>
      <c r="G511" s="14">
        <f>_xlfn.XLOOKUP(D511,Prices!A:A,Prices!C:C,"-")</f>
        <v>5.9</v>
      </c>
      <c r="H511" s="14">
        <f>_xlfn.XLOOKUP(D511,Prices!A:A,Prices!D:D,"-")</f>
        <v>15.9</v>
      </c>
      <c r="I511" s="2" t="s">
        <v>44</v>
      </c>
      <c r="J511" s="2" t="str">
        <f t="shared" si="147"/>
        <v/>
      </c>
      <c r="K511" s="2" t="str">
        <f t="shared" si="148"/>
        <v>-</v>
      </c>
      <c r="L511" s="2" t="str">
        <f t="shared" si="149"/>
        <v>-</v>
      </c>
      <c r="M511" s="2" t="str">
        <f t="shared" si="150"/>
        <v>-</v>
      </c>
      <c r="N511" s="2" t="str">
        <f t="shared" si="151"/>
        <v>-</v>
      </c>
      <c r="O511" s="2" t="str">
        <f t="shared" si="152"/>
        <v>-</v>
      </c>
      <c r="P511" s="2" t="str">
        <f t="shared" si="153"/>
        <v>-</v>
      </c>
      <c r="Q511" s="2" t="str">
        <f t="shared" si="154"/>
        <v>-</v>
      </c>
      <c r="R511" s="2" t="str">
        <f t="shared" si="155"/>
        <v>-</v>
      </c>
      <c r="S511" s="2" t="str">
        <f t="shared" si="156"/>
        <v>-</v>
      </c>
      <c r="T511" s="2" t="str">
        <f t="shared" si="157"/>
        <v>-</v>
      </c>
      <c r="U511" s="2" t="str">
        <f t="shared" si="158"/>
        <v>-</v>
      </c>
      <c r="V511" s="2" t="str">
        <f t="shared" si="159"/>
        <v>-</v>
      </c>
      <c r="W511" s="2" t="str">
        <f t="shared" si="160"/>
        <v>-</v>
      </c>
      <c r="X511" s="2" t="str">
        <f t="shared" si="161"/>
        <v>-</v>
      </c>
      <c r="Y511" s="2" t="str">
        <f t="shared" si="162"/>
        <v>-</v>
      </c>
      <c r="Z511" s="2" t="str">
        <f t="shared" si="163"/>
        <v>-</v>
      </c>
      <c r="AA511" s="2" t="str">
        <f t="shared" si="164"/>
        <v>-</v>
      </c>
      <c r="AB511" s="2" t="str">
        <f t="shared" si="165"/>
        <v>-</v>
      </c>
      <c r="AC511" s="2" t="str">
        <f t="shared" si="166"/>
        <v>-</v>
      </c>
    </row>
    <row r="512" spans="1:29" ht="144" customHeight="1" x14ac:dyDescent="0.25">
      <c r="A512" s="2"/>
      <c r="B512" s="2" t="str">
        <f t="shared" si="167"/>
        <v>PAINTER 012-Grey</v>
      </c>
      <c r="C512" s="2" t="str">
        <f>SUBSTITUTE(TRIM(D512&amp;_xlfn.XLOOKUP(F512,Colors!A:A,Colors!C:C,"ERROR",0))," ","")</f>
        <v>PAINTER012GRIS</v>
      </c>
      <c r="D512" s="2" t="s">
        <v>190</v>
      </c>
      <c r="E512" s="2" t="s">
        <v>10</v>
      </c>
      <c r="F512" s="2" t="s">
        <v>53</v>
      </c>
      <c r="G512" s="14">
        <f>_xlfn.XLOOKUP(D512,Prices!A:A,Prices!C:C,"-")</f>
        <v>10.9</v>
      </c>
      <c r="H512" s="14">
        <f>_xlfn.XLOOKUP(D512,Prices!A:A,Prices!D:D,"-")</f>
        <v>29.9</v>
      </c>
      <c r="I512" s="2" t="s">
        <v>191</v>
      </c>
      <c r="J512" s="2" t="str">
        <f t="shared" si="147"/>
        <v>-</v>
      </c>
      <c r="K512" s="2" t="str">
        <f t="shared" si="148"/>
        <v>-</v>
      </c>
      <c r="L512" s="2" t="str">
        <f t="shared" si="149"/>
        <v>-</v>
      </c>
      <c r="M512" s="2" t="str">
        <f t="shared" si="150"/>
        <v>-</v>
      </c>
      <c r="N512" s="2" t="str">
        <f t="shared" si="151"/>
        <v>-</v>
      </c>
      <c r="O512" s="2" t="str">
        <f t="shared" si="152"/>
        <v>-</v>
      </c>
      <c r="P512" s="2" t="str">
        <f t="shared" si="153"/>
        <v>-</v>
      </c>
      <c r="Q512" s="2" t="str">
        <f t="shared" si="154"/>
        <v>-</v>
      </c>
      <c r="R512" s="2" t="str">
        <f t="shared" si="155"/>
        <v>-</v>
      </c>
      <c r="S512" s="2" t="str">
        <f t="shared" si="156"/>
        <v>-</v>
      </c>
      <c r="T512" s="2" t="str">
        <f t="shared" si="157"/>
        <v>-</v>
      </c>
      <c r="U512" s="2" t="str">
        <f t="shared" si="158"/>
        <v>-</v>
      </c>
      <c r="V512" s="2" t="str">
        <f t="shared" si="159"/>
        <v/>
      </c>
      <c r="W512" s="2" t="str">
        <f t="shared" si="160"/>
        <v/>
      </c>
      <c r="X512" s="2" t="str">
        <f t="shared" si="161"/>
        <v/>
      </c>
      <c r="Y512" s="2" t="str">
        <f t="shared" si="162"/>
        <v/>
      </c>
      <c r="Z512" s="2" t="str">
        <f t="shared" si="163"/>
        <v>-</v>
      </c>
      <c r="AA512" s="2" t="str">
        <f t="shared" si="164"/>
        <v>-</v>
      </c>
      <c r="AB512" s="2" t="str">
        <f t="shared" si="165"/>
        <v>-</v>
      </c>
      <c r="AC512" s="2" t="str">
        <f t="shared" si="166"/>
        <v>-</v>
      </c>
    </row>
    <row r="513" spans="1:29" ht="144" customHeight="1" x14ac:dyDescent="0.25">
      <c r="A513" s="2"/>
      <c r="B513" s="2" t="str">
        <f t="shared" si="167"/>
        <v>PAINTER 013-Grey</v>
      </c>
      <c r="C513" s="2" t="str">
        <f>SUBSTITUTE(TRIM(D513&amp;_xlfn.XLOOKUP(F513,Colors!A:A,Colors!C:C,"ERROR",0))," ","")</f>
        <v>PAINTER013GRIS</v>
      </c>
      <c r="D513" s="2" t="s">
        <v>192</v>
      </c>
      <c r="E513" s="2" t="s">
        <v>189</v>
      </c>
      <c r="F513" s="2" t="s">
        <v>53</v>
      </c>
      <c r="G513" s="14">
        <f>_xlfn.XLOOKUP(D513,Prices!A:A,Prices!C:C,"-")</f>
        <v>5.9</v>
      </c>
      <c r="H513" s="14">
        <f>_xlfn.XLOOKUP(D513,Prices!A:A,Prices!D:D,"-")</f>
        <v>15.9</v>
      </c>
      <c r="I513" s="2" t="s">
        <v>44</v>
      </c>
      <c r="J513" s="2" t="str">
        <f t="shared" si="147"/>
        <v/>
      </c>
      <c r="K513" s="2" t="str">
        <f t="shared" si="148"/>
        <v>-</v>
      </c>
      <c r="L513" s="2" t="str">
        <f t="shared" si="149"/>
        <v>-</v>
      </c>
      <c r="M513" s="2" t="str">
        <f t="shared" si="150"/>
        <v>-</v>
      </c>
      <c r="N513" s="2" t="str">
        <f t="shared" si="151"/>
        <v>-</v>
      </c>
      <c r="O513" s="2" t="str">
        <f t="shared" si="152"/>
        <v>-</v>
      </c>
      <c r="P513" s="2" t="str">
        <f t="shared" si="153"/>
        <v>-</v>
      </c>
      <c r="Q513" s="2" t="str">
        <f t="shared" si="154"/>
        <v>-</v>
      </c>
      <c r="R513" s="2" t="str">
        <f t="shared" si="155"/>
        <v>-</v>
      </c>
      <c r="S513" s="2" t="str">
        <f t="shared" si="156"/>
        <v>-</v>
      </c>
      <c r="T513" s="2" t="str">
        <f t="shared" si="157"/>
        <v>-</v>
      </c>
      <c r="U513" s="2" t="str">
        <f t="shared" si="158"/>
        <v>-</v>
      </c>
      <c r="V513" s="2" t="str">
        <f t="shared" si="159"/>
        <v>-</v>
      </c>
      <c r="W513" s="2" t="str">
        <f t="shared" si="160"/>
        <v>-</v>
      </c>
      <c r="X513" s="2" t="str">
        <f t="shared" si="161"/>
        <v>-</v>
      </c>
      <c r="Y513" s="2" t="str">
        <f t="shared" si="162"/>
        <v>-</v>
      </c>
      <c r="Z513" s="2" t="str">
        <f t="shared" si="163"/>
        <v>-</v>
      </c>
      <c r="AA513" s="2" t="str">
        <f t="shared" si="164"/>
        <v>-</v>
      </c>
      <c r="AB513" s="2" t="str">
        <f t="shared" si="165"/>
        <v>-</v>
      </c>
      <c r="AC513" s="2" t="str">
        <f t="shared" si="166"/>
        <v>-</v>
      </c>
    </row>
    <row r="514" spans="1:29" ht="144" customHeight="1" x14ac:dyDescent="0.25">
      <c r="A514" s="2"/>
      <c r="B514" s="2" t="str">
        <f t="shared" si="167"/>
        <v>OSLO-Grey</v>
      </c>
      <c r="C514" s="2" t="str">
        <f>SUBSTITUTE(TRIM(D514&amp;_xlfn.XLOOKUP(F514,Colors!A:A,Colors!C:C,"ERROR",0))," ","")</f>
        <v>OSLOGRIS</v>
      </c>
      <c r="D514" s="2" t="s">
        <v>193</v>
      </c>
      <c r="E514" s="2" t="s">
        <v>183</v>
      </c>
      <c r="F514" s="2" t="s">
        <v>53</v>
      </c>
      <c r="G514" s="14">
        <f>_xlfn.XLOOKUP(D514,Prices!A:A,Prices!C:C,"-")</f>
        <v>7.9</v>
      </c>
      <c r="H514" s="14">
        <f>_xlfn.XLOOKUP(D514,Prices!A:A,Prices!D:D,"-")</f>
        <v>19.899999999999999</v>
      </c>
      <c r="I514" s="2" t="s">
        <v>44</v>
      </c>
      <c r="J514" s="2" t="str">
        <f t="shared" ref="J514:J534" si="168">IF(IFERROR(FIND("- "&amp;$J$1,"- "&amp;$I514)&gt;=1,FALSE),"","-")</f>
        <v/>
      </c>
      <c r="K514" s="2" t="str">
        <f t="shared" ref="K514:K534" si="169">IF(IFERROR(FIND("- "&amp;$K$1,"- "&amp;$I514)&gt;=1,FALSE),"","-")</f>
        <v>-</v>
      </c>
      <c r="L514" s="2" t="str">
        <f t="shared" ref="L514:L534" si="170">IF(IFERROR(FIND("- "&amp;$L$1,"- "&amp;$I514)&gt;=1,FALSE),"","-")</f>
        <v>-</v>
      </c>
      <c r="M514" s="2" t="str">
        <f t="shared" ref="M514:M534" si="171">IF(IFERROR(FIND("- "&amp;$M$1,"- "&amp;$I514)&gt;=1,FALSE),"","-")</f>
        <v>-</v>
      </c>
      <c r="N514" s="2" t="str">
        <f t="shared" ref="N514:N534" si="172">IF(IFERROR(FIND("- "&amp;$N$1,"- "&amp;$I514)&gt;=1,FALSE),"","-")</f>
        <v>-</v>
      </c>
      <c r="O514" s="2" t="str">
        <f t="shared" ref="O514:O534" si="173">IF(IFERROR(FIND("- "&amp;$O$1,"- "&amp;$I514)&gt;=1,FALSE),"","-")</f>
        <v>-</v>
      </c>
      <c r="P514" s="2" t="str">
        <f t="shared" ref="P514:P534" si="174">IF(IFERROR(FIND("- "&amp;$P$1,"- "&amp;$I514)&gt;=1,FALSE),"","-")</f>
        <v>-</v>
      </c>
      <c r="Q514" s="2" t="str">
        <f t="shared" ref="Q514:Q534" si="175">IF(IFERROR(FIND("- "&amp;$Q$1,"- "&amp;$I514)&gt;=1,FALSE),"","-")</f>
        <v>-</v>
      </c>
      <c r="R514" s="2" t="str">
        <f t="shared" ref="R514:R534" si="176">IF(IFERROR(FIND("- "&amp;$R$1,"- "&amp;$I514)&gt;=1,FALSE),"","-")</f>
        <v>-</v>
      </c>
      <c r="S514" s="2" t="str">
        <f t="shared" ref="S514:S534" si="177">IF(IFERROR(FIND("- "&amp;$S$1,"- "&amp;$I514)&gt;=1,FALSE),"","-")</f>
        <v>-</v>
      </c>
      <c r="T514" s="2" t="str">
        <f t="shared" ref="T514:T534" si="178">IF(IFERROR(FIND("- "&amp;$T$1,"- "&amp;$I514)&gt;=1,FALSE),"","-")</f>
        <v>-</v>
      </c>
      <c r="U514" s="2" t="str">
        <f t="shared" ref="U514:U534" si="179">IF(IFERROR(FIND("- "&amp;$U$1,"- "&amp;$I514)&gt;=1,FALSE),"","-")</f>
        <v>-</v>
      </c>
      <c r="V514" s="2" t="str">
        <f t="shared" ref="V514:V534" si="180">IF(IFERROR(FIND("- "&amp;$V$1,"- "&amp;$I514)&gt;=1,FALSE),"","-")</f>
        <v>-</v>
      </c>
      <c r="W514" s="2" t="str">
        <f t="shared" ref="W514:W534" si="181">IF(IFERROR(FIND("- "&amp;$W$1,"- "&amp;$I514)&gt;=1,FALSE),"","-")</f>
        <v>-</v>
      </c>
      <c r="X514" s="2" t="str">
        <f t="shared" ref="X514:X534" si="182">IF(IFERROR(FIND("- "&amp;$X$1,"- "&amp;$I514)&gt;=1,FALSE),"","-")</f>
        <v>-</v>
      </c>
      <c r="Y514" s="2" t="str">
        <f t="shared" ref="Y514:Y534" si="183">IF(IFERROR(FIND("- "&amp;$Y$1,"- "&amp;$I514)&gt;=1,FALSE),"","-")</f>
        <v>-</v>
      </c>
      <c r="Z514" s="2" t="str">
        <f t="shared" ref="Z514:Z534" si="184">IF(IFERROR(FIND("- "&amp;$Z$1,"- "&amp;$I514)&gt;=1,FALSE),"","-")</f>
        <v>-</v>
      </c>
      <c r="AA514" s="2" t="str">
        <f t="shared" ref="AA514:AA534" si="185">IF(IFERROR(FIND("- "&amp;$AA$1,"- "&amp;$I514)&gt;=1,FALSE),"","-")</f>
        <v>-</v>
      </c>
      <c r="AB514" s="2" t="str">
        <f t="shared" ref="AB514:AB534" si="186">IF(IFERROR(FIND("- "&amp;$AB$1,"- "&amp;$I514)&gt;=1,FALSE),"","-")</f>
        <v>-</v>
      </c>
      <c r="AC514" s="2" t="str">
        <f t="shared" ref="AC514:AC534" si="187">IF(IFERROR(FIND("- "&amp;$AC$1,"- "&amp;$I514)&gt;=1,FALSE),"","-")</f>
        <v>-</v>
      </c>
    </row>
    <row r="515" spans="1:29" ht="144" customHeight="1" x14ac:dyDescent="0.25">
      <c r="A515" s="2"/>
      <c r="B515" s="2" t="str">
        <f t="shared" ref="B515:B534" si="188">D515&amp;"-"&amp;F515</f>
        <v>OSLO-Khaki</v>
      </c>
      <c r="C515" s="2" t="str">
        <f>SUBSTITUTE(TRIM(D515&amp;_xlfn.XLOOKUP(F515,Colors!A:A,Colors!C:C,"ERROR",0))," ","")</f>
        <v>OSLOKAKI</v>
      </c>
      <c r="D515" s="2" t="s">
        <v>193</v>
      </c>
      <c r="E515" s="2" t="s">
        <v>183</v>
      </c>
      <c r="F515" s="2" t="s">
        <v>200</v>
      </c>
      <c r="G515" s="14">
        <f>_xlfn.XLOOKUP(D515,Prices!A:A,Prices!C:C,"-")</f>
        <v>7.9</v>
      </c>
      <c r="H515" s="14">
        <f>_xlfn.XLOOKUP(D515,Prices!A:A,Prices!D:D,"-")</f>
        <v>19.899999999999999</v>
      </c>
      <c r="I515" s="2" t="s">
        <v>44</v>
      </c>
      <c r="J515" s="2" t="str">
        <f t="shared" si="168"/>
        <v/>
      </c>
      <c r="K515" s="2" t="str">
        <f t="shared" si="169"/>
        <v>-</v>
      </c>
      <c r="L515" s="2" t="str">
        <f t="shared" si="170"/>
        <v>-</v>
      </c>
      <c r="M515" s="2" t="str">
        <f t="shared" si="171"/>
        <v>-</v>
      </c>
      <c r="N515" s="2" t="str">
        <f t="shared" si="172"/>
        <v>-</v>
      </c>
      <c r="O515" s="2" t="str">
        <f t="shared" si="173"/>
        <v>-</v>
      </c>
      <c r="P515" s="2" t="str">
        <f t="shared" si="174"/>
        <v>-</v>
      </c>
      <c r="Q515" s="2" t="str">
        <f t="shared" si="175"/>
        <v>-</v>
      </c>
      <c r="R515" s="2" t="str">
        <f t="shared" si="176"/>
        <v>-</v>
      </c>
      <c r="S515" s="2" t="str">
        <f t="shared" si="177"/>
        <v>-</v>
      </c>
      <c r="T515" s="2" t="str">
        <f t="shared" si="178"/>
        <v>-</v>
      </c>
      <c r="U515" s="2" t="str">
        <f t="shared" si="179"/>
        <v>-</v>
      </c>
      <c r="V515" s="2" t="str">
        <f t="shared" si="180"/>
        <v>-</v>
      </c>
      <c r="W515" s="2" t="str">
        <f t="shared" si="181"/>
        <v>-</v>
      </c>
      <c r="X515" s="2" t="str">
        <f t="shared" si="182"/>
        <v>-</v>
      </c>
      <c r="Y515" s="2" t="str">
        <f t="shared" si="183"/>
        <v>-</v>
      </c>
      <c r="Z515" s="2" t="str">
        <f t="shared" si="184"/>
        <v>-</v>
      </c>
      <c r="AA515" s="2" t="str">
        <f t="shared" si="185"/>
        <v>-</v>
      </c>
      <c r="AB515" s="2" t="str">
        <f t="shared" si="186"/>
        <v>-</v>
      </c>
      <c r="AC515" s="2" t="str">
        <f t="shared" si="187"/>
        <v>-</v>
      </c>
    </row>
    <row r="516" spans="1:29" ht="144" customHeight="1" x14ac:dyDescent="0.25">
      <c r="A516" s="2"/>
      <c r="B516" s="2" t="str">
        <f t="shared" si="188"/>
        <v>OSLO-White</v>
      </c>
      <c r="C516" s="2" t="str">
        <f>SUBSTITUTE(TRIM(D516&amp;_xlfn.XLOOKUP(F516,Colors!A:A,Colors!C:C,"ERROR",0))," ","")</f>
        <v>OSLOECRU</v>
      </c>
      <c r="D516" s="2" t="s">
        <v>193</v>
      </c>
      <c r="E516" s="2" t="s">
        <v>183</v>
      </c>
      <c r="F516" s="2" t="s">
        <v>201</v>
      </c>
      <c r="G516" s="14">
        <f>_xlfn.XLOOKUP(D516,Prices!A:A,Prices!C:C,"-")</f>
        <v>7.9</v>
      </c>
      <c r="H516" s="14">
        <f>_xlfn.XLOOKUP(D516,Prices!A:A,Prices!D:D,"-")</f>
        <v>19.899999999999999</v>
      </c>
      <c r="I516" s="2" t="s">
        <v>44</v>
      </c>
      <c r="J516" s="2" t="str">
        <f t="shared" si="168"/>
        <v/>
      </c>
      <c r="K516" s="2" t="str">
        <f t="shared" si="169"/>
        <v>-</v>
      </c>
      <c r="L516" s="2" t="str">
        <f t="shared" si="170"/>
        <v>-</v>
      </c>
      <c r="M516" s="2" t="str">
        <f t="shared" si="171"/>
        <v>-</v>
      </c>
      <c r="N516" s="2" t="str">
        <f t="shared" si="172"/>
        <v>-</v>
      </c>
      <c r="O516" s="2" t="str">
        <f t="shared" si="173"/>
        <v>-</v>
      </c>
      <c r="P516" s="2" t="str">
        <f t="shared" si="174"/>
        <v>-</v>
      </c>
      <c r="Q516" s="2" t="str">
        <f t="shared" si="175"/>
        <v>-</v>
      </c>
      <c r="R516" s="2" t="str">
        <f t="shared" si="176"/>
        <v>-</v>
      </c>
      <c r="S516" s="2" t="str">
        <f t="shared" si="177"/>
        <v>-</v>
      </c>
      <c r="T516" s="2" t="str">
        <f t="shared" si="178"/>
        <v>-</v>
      </c>
      <c r="U516" s="2" t="str">
        <f t="shared" si="179"/>
        <v>-</v>
      </c>
      <c r="V516" s="2" t="str">
        <f t="shared" si="180"/>
        <v>-</v>
      </c>
      <c r="W516" s="2" t="str">
        <f t="shared" si="181"/>
        <v>-</v>
      </c>
      <c r="X516" s="2" t="str">
        <f t="shared" si="182"/>
        <v>-</v>
      </c>
      <c r="Y516" s="2" t="str">
        <f t="shared" si="183"/>
        <v>-</v>
      </c>
      <c r="Z516" s="2" t="str">
        <f t="shared" si="184"/>
        <v>-</v>
      </c>
      <c r="AA516" s="2" t="str">
        <f t="shared" si="185"/>
        <v>-</v>
      </c>
      <c r="AB516" s="2" t="str">
        <f t="shared" si="186"/>
        <v>-</v>
      </c>
      <c r="AC516" s="2" t="str">
        <f t="shared" si="187"/>
        <v>-</v>
      </c>
    </row>
    <row r="517" spans="1:29" ht="144" customHeight="1" x14ac:dyDescent="0.25">
      <c r="A517" s="2"/>
      <c r="B517" s="2" t="str">
        <f t="shared" si="188"/>
        <v>OSLO-Black</v>
      </c>
      <c r="C517" s="2" t="str">
        <f>SUBSTITUTE(TRIM(D517&amp;_xlfn.XLOOKUP(F517,Colors!A:A,Colors!C:C,"ERROR",0))," ","")</f>
        <v>OSLONOIR</v>
      </c>
      <c r="D517" s="2" t="s">
        <v>193</v>
      </c>
      <c r="E517" s="2" t="s">
        <v>183</v>
      </c>
      <c r="F517" s="2" t="s">
        <v>105</v>
      </c>
      <c r="G517" s="14">
        <f>_xlfn.XLOOKUP(D517,Prices!A:A,Prices!C:C,"-")</f>
        <v>7.9</v>
      </c>
      <c r="H517" s="14">
        <f>_xlfn.XLOOKUP(D517,Prices!A:A,Prices!D:D,"-")</f>
        <v>19.899999999999999</v>
      </c>
      <c r="I517" s="2" t="s">
        <v>44</v>
      </c>
      <c r="J517" s="2" t="str">
        <f t="shared" si="168"/>
        <v/>
      </c>
      <c r="K517" s="2" t="str">
        <f t="shared" si="169"/>
        <v>-</v>
      </c>
      <c r="L517" s="2" t="str">
        <f t="shared" si="170"/>
        <v>-</v>
      </c>
      <c r="M517" s="2" t="str">
        <f t="shared" si="171"/>
        <v>-</v>
      </c>
      <c r="N517" s="2" t="str">
        <f t="shared" si="172"/>
        <v>-</v>
      </c>
      <c r="O517" s="2" t="str">
        <f t="shared" si="173"/>
        <v>-</v>
      </c>
      <c r="P517" s="2" t="str">
        <f t="shared" si="174"/>
        <v>-</v>
      </c>
      <c r="Q517" s="2" t="str">
        <f t="shared" si="175"/>
        <v>-</v>
      </c>
      <c r="R517" s="2" t="str">
        <f t="shared" si="176"/>
        <v>-</v>
      </c>
      <c r="S517" s="2" t="str">
        <f t="shared" si="177"/>
        <v>-</v>
      </c>
      <c r="T517" s="2" t="str">
        <f t="shared" si="178"/>
        <v>-</v>
      </c>
      <c r="U517" s="2" t="str">
        <f t="shared" si="179"/>
        <v>-</v>
      </c>
      <c r="V517" s="2" t="str">
        <f t="shared" si="180"/>
        <v>-</v>
      </c>
      <c r="W517" s="2" t="str">
        <f t="shared" si="181"/>
        <v>-</v>
      </c>
      <c r="X517" s="2" t="str">
        <f t="shared" si="182"/>
        <v>-</v>
      </c>
      <c r="Y517" s="2" t="str">
        <f t="shared" si="183"/>
        <v>-</v>
      </c>
      <c r="Z517" s="2" t="str">
        <f t="shared" si="184"/>
        <v>-</v>
      </c>
      <c r="AA517" s="2" t="str">
        <f t="shared" si="185"/>
        <v>-</v>
      </c>
      <c r="AB517" s="2" t="str">
        <f t="shared" si="186"/>
        <v>-</v>
      </c>
      <c r="AC517" s="2" t="str">
        <f t="shared" si="187"/>
        <v>-</v>
      </c>
    </row>
    <row r="518" spans="1:29" ht="144" customHeight="1" x14ac:dyDescent="0.25">
      <c r="A518" s="2"/>
      <c r="B518" s="2" t="str">
        <f t="shared" si="188"/>
        <v>INUIT-Grey</v>
      </c>
      <c r="C518" s="2" t="str">
        <f>SUBSTITUTE(TRIM(D518&amp;_xlfn.XLOOKUP(F518,Colors!A:A,Colors!C:C,"ERROR",0))," ","")</f>
        <v>INUITGRIS</v>
      </c>
      <c r="D518" s="2" t="s">
        <v>194</v>
      </c>
      <c r="E518" s="2" t="s">
        <v>183</v>
      </c>
      <c r="F518" s="2" t="s">
        <v>53</v>
      </c>
      <c r="G518" s="14">
        <f>_xlfn.XLOOKUP(D518,Prices!A:A,Prices!C:C,"-")</f>
        <v>7.9</v>
      </c>
      <c r="H518" s="14">
        <f>_xlfn.XLOOKUP(D518,Prices!A:A,Prices!D:D,"-")</f>
        <v>19.899999999999999</v>
      </c>
      <c r="I518" s="2" t="s">
        <v>44</v>
      </c>
      <c r="J518" s="2" t="str">
        <f t="shared" si="168"/>
        <v/>
      </c>
      <c r="K518" s="2" t="str">
        <f t="shared" si="169"/>
        <v>-</v>
      </c>
      <c r="L518" s="2" t="str">
        <f t="shared" si="170"/>
        <v>-</v>
      </c>
      <c r="M518" s="2" t="str">
        <f t="shared" si="171"/>
        <v>-</v>
      </c>
      <c r="N518" s="2" t="str">
        <f t="shared" si="172"/>
        <v>-</v>
      </c>
      <c r="O518" s="2" t="str">
        <f t="shared" si="173"/>
        <v>-</v>
      </c>
      <c r="P518" s="2" t="str">
        <f t="shared" si="174"/>
        <v>-</v>
      </c>
      <c r="Q518" s="2" t="str">
        <f t="shared" si="175"/>
        <v>-</v>
      </c>
      <c r="R518" s="2" t="str">
        <f t="shared" si="176"/>
        <v>-</v>
      </c>
      <c r="S518" s="2" t="str">
        <f t="shared" si="177"/>
        <v>-</v>
      </c>
      <c r="T518" s="2" t="str">
        <f t="shared" si="178"/>
        <v>-</v>
      </c>
      <c r="U518" s="2" t="str">
        <f t="shared" si="179"/>
        <v>-</v>
      </c>
      <c r="V518" s="2" t="str">
        <f t="shared" si="180"/>
        <v>-</v>
      </c>
      <c r="W518" s="2" t="str">
        <f t="shared" si="181"/>
        <v>-</v>
      </c>
      <c r="X518" s="2" t="str">
        <f t="shared" si="182"/>
        <v>-</v>
      </c>
      <c r="Y518" s="2" t="str">
        <f t="shared" si="183"/>
        <v>-</v>
      </c>
      <c r="Z518" s="2" t="str">
        <f t="shared" si="184"/>
        <v>-</v>
      </c>
      <c r="AA518" s="2" t="str">
        <f t="shared" si="185"/>
        <v>-</v>
      </c>
      <c r="AB518" s="2" t="str">
        <f t="shared" si="186"/>
        <v>-</v>
      </c>
      <c r="AC518" s="2" t="str">
        <f t="shared" si="187"/>
        <v>-</v>
      </c>
    </row>
    <row r="519" spans="1:29" ht="144" customHeight="1" x14ac:dyDescent="0.25">
      <c r="A519" s="2"/>
      <c r="B519" s="2" t="str">
        <f t="shared" si="188"/>
        <v>INUIT-Khaki</v>
      </c>
      <c r="C519" s="2" t="str">
        <f>SUBSTITUTE(TRIM(D519&amp;_xlfn.XLOOKUP(F519,Colors!A:A,Colors!C:C,"ERROR",0))," ","")</f>
        <v>INUITKAKI</v>
      </c>
      <c r="D519" s="2" t="s">
        <v>194</v>
      </c>
      <c r="E519" s="2" t="s">
        <v>183</v>
      </c>
      <c r="F519" s="2" t="s">
        <v>200</v>
      </c>
      <c r="G519" s="14">
        <f>_xlfn.XLOOKUP(D519,Prices!A:A,Prices!C:C,"-")</f>
        <v>7.9</v>
      </c>
      <c r="H519" s="14">
        <f>_xlfn.XLOOKUP(D519,Prices!A:A,Prices!D:D,"-")</f>
        <v>19.899999999999999</v>
      </c>
      <c r="I519" s="2" t="s">
        <v>44</v>
      </c>
      <c r="J519" s="2" t="str">
        <f t="shared" si="168"/>
        <v/>
      </c>
      <c r="K519" s="2" t="str">
        <f t="shared" si="169"/>
        <v>-</v>
      </c>
      <c r="L519" s="2" t="str">
        <f t="shared" si="170"/>
        <v>-</v>
      </c>
      <c r="M519" s="2" t="str">
        <f t="shared" si="171"/>
        <v>-</v>
      </c>
      <c r="N519" s="2" t="str">
        <f t="shared" si="172"/>
        <v>-</v>
      </c>
      <c r="O519" s="2" t="str">
        <f t="shared" si="173"/>
        <v>-</v>
      </c>
      <c r="P519" s="2" t="str">
        <f t="shared" si="174"/>
        <v>-</v>
      </c>
      <c r="Q519" s="2" t="str">
        <f t="shared" si="175"/>
        <v>-</v>
      </c>
      <c r="R519" s="2" t="str">
        <f t="shared" si="176"/>
        <v>-</v>
      </c>
      <c r="S519" s="2" t="str">
        <f t="shared" si="177"/>
        <v>-</v>
      </c>
      <c r="T519" s="2" t="str">
        <f t="shared" si="178"/>
        <v>-</v>
      </c>
      <c r="U519" s="2" t="str">
        <f t="shared" si="179"/>
        <v>-</v>
      </c>
      <c r="V519" s="2" t="str">
        <f t="shared" si="180"/>
        <v>-</v>
      </c>
      <c r="W519" s="2" t="str">
        <f t="shared" si="181"/>
        <v>-</v>
      </c>
      <c r="X519" s="2" t="str">
        <f t="shared" si="182"/>
        <v>-</v>
      </c>
      <c r="Y519" s="2" t="str">
        <f t="shared" si="183"/>
        <v>-</v>
      </c>
      <c r="Z519" s="2" t="str">
        <f t="shared" si="184"/>
        <v>-</v>
      </c>
      <c r="AA519" s="2" t="str">
        <f t="shared" si="185"/>
        <v>-</v>
      </c>
      <c r="AB519" s="2" t="str">
        <f t="shared" si="186"/>
        <v>-</v>
      </c>
      <c r="AC519" s="2" t="str">
        <f t="shared" si="187"/>
        <v>-</v>
      </c>
    </row>
    <row r="520" spans="1:29" ht="144" customHeight="1" x14ac:dyDescent="0.25">
      <c r="A520" s="2"/>
      <c r="B520" s="2" t="str">
        <f t="shared" si="188"/>
        <v>INUIT-White</v>
      </c>
      <c r="C520" s="2" t="str">
        <f>SUBSTITUTE(TRIM(D520&amp;_xlfn.XLOOKUP(F520,Colors!A:A,Colors!C:C,"ERROR",0))," ","")</f>
        <v>INUITECRU</v>
      </c>
      <c r="D520" s="2" t="s">
        <v>194</v>
      </c>
      <c r="E520" s="2" t="s">
        <v>183</v>
      </c>
      <c r="F520" s="2" t="s">
        <v>201</v>
      </c>
      <c r="G520" s="14">
        <f>_xlfn.XLOOKUP(D520,Prices!A:A,Prices!C:C,"-")</f>
        <v>7.9</v>
      </c>
      <c r="H520" s="14">
        <f>_xlfn.XLOOKUP(D520,Prices!A:A,Prices!D:D,"-")</f>
        <v>19.899999999999999</v>
      </c>
      <c r="I520" s="2" t="s">
        <v>44</v>
      </c>
      <c r="J520" s="2" t="str">
        <f t="shared" si="168"/>
        <v/>
      </c>
      <c r="K520" s="2" t="str">
        <f t="shared" si="169"/>
        <v>-</v>
      </c>
      <c r="L520" s="2" t="str">
        <f t="shared" si="170"/>
        <v>-</v>
      </c>
      <c r="M520" s="2" t="str">
        <f t="shared" si="171"/>
        <v>-</v>
      </c>
      <c r="N520" s="2" t="str">
        <f t="shared" si="172"/>
        <v>-</v>
      </c>
      <c r="O520" s="2" t="str">
        <f t="shared" si="173"/>
        <v>-</v>
      </c>
      <c r="P520" s="2" t="str">
        <f t="shared" si="174"/>
        <v>-</v>
      </c>
      <c r="Q520" s="2" t="str">
        <f t="shared" si="175"/>
        <v>-</v>
      </c>
      <c r="R520" s="2" t="str">
        <f t="shared" si="176"/>
        <v>-</v>
      </c>
      <c r="S520" s="2" t="str">
        <f t="shared" si="177"/>
        <v>-</v>
      </c>
      <c r="T520" s="2" t="str">
        <f t="shared" si="178"/>
        <v>-</v>
      </c>
      <c r="U520" s="2" t="str">
        <f t="shared" si="179"/>
        <v>-</v>
      </c>
      <c r="V520" s="2" t="str">
        <f t="shared" si="180"/>
        <v>-</v>
      </c>
      <c r="W520" s="2" t="str">
        <f t="shared" si="181"/>
        <v>-</v>
      </c>
      <c r="X520" s="2" t="str">
        <f t="shared" si="182"/>
        <v>-</v>
      </c>
      <c r="Y520" s="2" t="str">
        <f t="shared" si="183"/>
        <v>-</v>
      </c>
      <c r="Z520" s="2" t="str">
        <f t="shared" si="184"/>
        <v>-</v>
      </c>
      <c r="AA520" s="2" t="str">
        <f t="shared" si="185"/>
        <v>-</v>
      </c>
      <c r="AB520" s="2" t="str">
        <f t="shared" si="186"/>
        <v>-</v>
      </c>
      <c r="AC520" s="2" t="str">
        <f t="shared" si="187"/>
        <v>-</v>
      </c>
    </row>
    <row r="521" spans="1:29" ht="144" customHeight="1" x14ac:dyDescent="0.25">
      <c r="A521" s="2"/>
      <c r="B521" s="2" t="str">
        <f t="shared" si="188"/>
        <v>INUIT-Black</v>
      </c>
      <c r="C521" s="2" t="str">
        <f>SUBSTITUTE(TRIM(D521&amp;_xlfn.XLOOKUP(F521,Colors!A:A,Colors!C:C,"ERROR",0))," ","")</f>
        <v>INUITNOIR</v>
      </c>
      <c r="D521" s="2" t="s">
        <v>194</v>
      </c>
      <c r="E521" s="2" t="s">
        <v>183</v>
      </c>
      <c r="F521" s="2" t="s">
        <v>105</v>
      </c>
      <c r="G521" s="14">
        <f>_xlfn.XLOOKUP(D521,Prices!A:A,Prices!C:C,"-")</f>
        <v>7.9</v>
      </c>
      <c r="H521" s="14">
        <f>_xlfn.XLOOKUP(D521,Prices!A:A,Prices!D:D,"-")</f>
        <v>19.899999999999999</v>
      </c>
      <c r="I521" s="2" t="s">
        <v>44</v>
      </c>
      <c r="J521" s="2" t="str">
        <f t="shared" si="168"/>
        <v/>
      </c>
      <c r="K521" s="2" t="str">
        <f t="shared" si="169"/>
        <v>-</v>
      </c>
      <c r="L521" s="2" t="str">
        <f t="shared" si="170"/>
        <v>-</v>
      </c>
      <c r="M521" s="2" t="str">
        <f t="shared" si="171"/>
        <v>-</v>
      </c>
      <c r="N521" s="2" t="str">
        <f t="shared" si="172"/>
        <v>-</v>
      </c>
      <c r="O521" s="2" t="str">
        <f t="shared" si="173"/>
        <v>-</v>
      </c>
      <c r="P521" s="2" t="str">
        <f t="shared" si="174"/>
        <v>-</v>
      </c>
      <c r="Q521" s="2" t="str">
        <f t="shared" si="175"/>
        <v>-</v>
      </c>
      <c r="R521" s="2" t="str">
        <f t="shared" si="176"/>
        <v>-</v>
      </c>
      <c r="S521" s="2" t="str">
        <f t="shared" si="177"/>
        <v>-</v>
      </c>
      <c r="T521" s="2" t="str">
        <f t="shared" si="178"/>
        <v>-</v>
      </c>
      <c r="U521" s="2" t="str">
        <f t="shared" si="179"/>
        <v>-</v>
      </c>
      <c r="V521" s="2" t="str">
        <f t="shared" si="180"/>
        <v>-</v>
      </c>
      <c r="W521" s="2" t="str">
        <f t="shared" si="181"/>
        <v>-</v>
      </c>
      <c r="X521" s="2" t="str">
        <f t="shared" si="182"/>
        <v>-</v>
      </c>
      <c r="Y521" s="2" t="str">
        <f t="shared" si="183"/>
        <v>-</v>
      </c>
      <c r="Z521" s="2" t="str">
        <f t="shared" si="184"/>
        <v>-</v>
      </c>
      <c r="AA521" s="2" t="str">
        <f t="shared" si="185"/>
        <v>-</v>
      </c>
      <c r="AB521" s="2" t="str">
        <f t="shared" si="186"/>
        <v>-</v>
      </c>
      <c r="AC521" s="2" t="str">
        <f t="shared" si="187"/>
        <v>-</v>
      </c>
    </row>
    <row r="522" spans="1:29" ht="144" customHeight="1" x14ac:dyDescent="0.25">
      <c r="A522" s="2"/>
      <c r="B522" s="2" t="str">
        <f t="shared" si="188"/>
        <v>OURAL-Beige</v>
      </c>
      <c r="C522" s="2" t="str">
        <f>SUBSTITUTE(TRIM(D522&amp;_xlfn.XLOOKUP(F522,Colors!A:A,Colors!C:C,"ERROR",0))," ","")</f>
        <v>OURALBEIGE</v>
      </c>
      <c r="D522" s="2" t="s">
        <v>195</v>
      </c>
      <c r="E522" s="2" t="s">
        <v>183</v>
      </c>
      <c r="F522" s="2" t="s">
        <v>202</v>
      </c>
      <c r="G522" s="14">
        <f>_xlfn.XLOOKUP(D522,Prices!A:A,Prices!C:C,"-")</f>
        <v>7.9</v>
      </c>
      <c r="H522" s="14">
        <f>_xlfn.XLOOKUP(D522,Prices!A:A,Prices!D:D,"-")</f>
        <v>19.899999999999999</v>
      </c>
      <c r="I522" s="2" t="s">
        <v>44</v>
      </c>
      <c r="J522" s="2" t="str">
        <f t="shared" si="168"/>
        <v/>
      </c>
      <c r="K522" s="2" t="str">
        <f t="shared" si="169"/>
        <v>-</v>
      </c>
      <c r="L522" s="2" t="str">
        <f t="shared" si="170"/>
        <v>-</v>
      </c>
      <c r="M522" s="2" t="str">
        <f t="shared" si="171"/>
        <v>-</v>
      </c>
      <c r="N522" s="2" t="str">
        <f t="shared" si="172"/>
        <v>-</v>
      </c>
      <c r="O522" s="2" t="str">
        <f t="shared" si="173"/>
        <v>-</v>
      </c>
      <c r="P522" s="2" t="str">
        <f t="shared" si="174"/>
        <v>-</v>
      </c>
      <c r="Q522" s="2" t="str">
        <f t="shared" si="175"/>
        <v>-</v>
      </c>
      <c r="R522" s="2" t="str">
        <f t="shared" si="176"/>
        <v>-</v>
      </c>
      <c r="S522" s="2" t="str">
        <f t="shared" si="177"/>
        <v>-</v>
      </c>
      <c r="T522" s="2" t="str">
        <f t="shared" si="178"/>
        <v>-</v>
      </c>
      <c r="U522" s="2" t="str">
        <f t="shared" si="179"/>
        <v>-</v>
      </c>
      <c r="V522" s="2" t="str">
        <f t="shared" si="180"/>
        <v>-</v>
      </c>
      <c r="W522" s="2" t="str">
        <f t="shared" si="181"/>
        <v>-</v>
      </c>
      <c r="X522" s="2" t="str">
        <f t="shared" si="182"/>
        <v>-</v>
      </c>
      <c r="Y522" s="2" t="str">
        <f t="shared" si="183"/>
        <v>-</v>
      </c>
      <c r="Z522" s="2" t="str">
        <f t="shared" si="184"/>
        <v>-</v>
      </c>
      <c r="AA522" s="2" t="str">
        <f t="shared" si="185"/>
        <v>-</v>
      </c>
      <c r="AB522" s="2" t="str">
        <f t="shared" si="186"/>
        <v>-</v>
      </c>
      <c r="AC522" s="2" t="str">
        <f t="shared" si="187"/>
        <v>-</v>
      </c>
    </row>
    <row r="523" spans="1:29" ht="144" customHeight="1" x14ac:dyDescent="0.25">
      <c r="A523" s="2"/>
      <c r="B523" s="2" t="str">
        <f t="shared" si="188"/>
        <v>OURAL-Black</v>
      </c>
      <c r="C523" s="2" t="str">
        <f>SUBSTITUTE(TRIM(D523&amp;_xlfn.XLOOKUP(F523,Colors!A:A,Colors!C:C,"ERROR",0))," ","")</f>
        <v>OURALNOIR</v>
      </c>
      <c r="D523" s="2" t="s">
        <v>195</v>
      </c>
      <c r="E523" s="2" t="s">
        <v>183</v>
      </c>
      <c r="F523" s="2" t="s">
        <v>105</v>
      </c>
      <c r="G523" s="14">
        <f>_xlfn.XLOOKUP(D523,Prices!A:A,Prices!C:C,"-")</f>
        <v>7.9</v>
      </c>
      <c r="H523" s="14">
        <f>_xlfn.XLOOKUP(D523,Prices!A:A,Prices!D:D,"-")</f>
        <v>19.899999999999999</v>
      </c>
      <c r="I523" s="2" t="s">
        <v>44</v>
      </c>
      <c r="J523" s="2" t="str">
        <f t="shared" si="168"/>
        <v/>
      </c>
      <c r="K523" s="2" t="str">
        <f t="shared" si="169"/>
        <v>-</v>
      </c>
      <c r="L523" s="2" t="str">
        <f t="shared" si="170"/>
        <v>-</v>
      </c>
      <c r="M523" s="2" t="str">
        <f t="shared" si="171"/>
        <v>-</v>
      </c>
      <c r="N523" s="2" t="str">
        <f t="shared" si="172"/>
        <v>-</v>
      </c>
      <c r="O523" s="2" t="str">
        <f t="shared" si="173"/>
        <v>-</v>
      </c>
      <c r="P523" s="2" t="str">
        <f t="shared" si="174"/>
        <v>-</v>
      </c>
      <c r="Q523" s="2" t="str">
        <f t="shared" si="175"/>
        <v>-</v>
      </c>
      <c r="R523" s="2" t="str">
        <f t="shared" si="176"/>
        <v>-</v>
      </c>
      <c r="S523" s="2" t="str">
        <f t="shared" si="177"/>
        <v>-</v>
      </c>
      <c r="T523" s="2" t="str">
        <f t="shared" si="178"/>
        <v>-</v>
      </c>
      <c r="U523" s="2" t="str">
        <f t="shared" si="179"/>
        <v>-</v>
      </c>
      <c r="V523" s="2" t="str">
        <f t="shared" si="180"/>
        <v>-</v>
      </c>
      <c r="W523" s="2" t="str">
        <f t="shared" si="181"/>
        <v>-</v>
      </c>
      <c r="X523" s="2" t="str">
        <f t="shared" si="182"/>
        <v>-</v>
      </c>
      <c r="Y523" s="2" t="str">
        <f t="shared" si="183"/>
        <v>-</v>
      </c>
      <c r="Z523" s="2" t="str">
        <f t="shared" si="184"/>
        <v>-</v>
      </c>
      <c r="AA523" s="2" t="str">
        <f t="shared" si="185"/>
        <v>-</v>
      </c>
      <c r="AB523" s="2" t="str">
        <f t="shared" si="186"/>
        <v>-</v>
      </c>
      <c r="AC523" s="2" t="str">
        <f t="shared" si="187"/>
        <v>-</v>
      </c>
    </row>
    <row r="524" spans="1:29" ht="144" customHeight="1" x14ac:dyDescent="0.25">
      <c r="A524" s="2"/>
      <c r="B524" s="2" t="str">
        <f t="shared" si="188"/>
        <v>OURAL-Mustard</v>
      </c>
      <c r="C524" s="2" t="str">
        <f>SUBSTITUTE(TRIM(D524&amp;_xlfn.XLOOKUP(F524,Colors!A:A,Colors!C:C,"ERROR",0))," ","")</f>
        <v>OURALMOUTARDE</v>
      </c>
      <c r="D524" s="2" t="s">
        <v>195</v>
      </c>
      <c r="E524" s="2" t="s">
        <v>183</v>
      </c>
      <c r="F524" s="2" t="s">
        <v>199</v>
      </c>
      <c r="G524" s="14">
        <f>_xlfn.XLOOKUP(D524,Prices!A:A,Prices!C:C,"-")</f>
        <v>7.9</v>
      </c>
      <c r="H524" s="14">
        <f>_xlfn.XLOOKUP(D524,Prices!A:A,Prices!D:D,"-")</f>
        <v>19.899999999999999</v>
      </c>
      <c r="I524" s="2" t="s">
        <v>44</v>
      </c>
      <c r="J524" s="2" t="str">
        <f t="shared" si="168"/>
        <v/>
      </c>
      <c r="K524" s="2" t="str">
        <f t="shared" si="169"/>
        <v>-</v>
      </c>
      <c r="L524" s="2" t="str">
        <f t="shared" si="170"/>
        <v>-</v>
      </c>
      <c r="M524" s="2" t="str">
        <f t="shared" si="171"/>
        <v>-</v>
      </c>
      <c r="N524" s="2" t="str">
        <f t="shared" si="172"/>
        <v>-</v>
      </c>
      <c r="O524" s="2" t="str">
        <f t="shared" si="173"/>
        <v>-</v>
      </c>
      <c r="P524" s="2" t="str">
        <f t="shared" si="174"/>
        <v>-</v>
      </c>
      <c r="Q524" s="2" t="str">
        <f t="shared" si="175"/>
        <v>-</v>
      </c>
      <c r="R524" s="2" t="str">
        <f t="shared" si="176"/>
        <v>-</v>
      </c>
      <c r="S524" s="2" t="str">
        <f t="shared" si="177"/>
        <v>-</v>
      </c>
      <c r="T524" s="2" t="str">
        <f t="shared" si="178"/>
        <v>-</v>
      </c>
      <c r="U524" s="2" t="str">
        <f t="shared" si="179"/>
        <v>-</v>
      </c>
      <c r="V524" s="2" t="str">
        <f t="shared" si="180"/>
        <v>-</v>
      </c>
      <c r="W524" s="2" t="str">
        <f t="shared" si="181"/>
        <v>-</v>
      </c>
      <c r="X524" s="2" t="str">
        <f t="shared" si="182"/>
        <v>-</v>
      </c>
      <c r="Y524" s="2" t="str">
        <f t="shared" si="183"/>
        <v>-</v>
      </c>
      <c r="Z524" s="2" t="str">
        <f t="shared" si="184"/>
        <v>-</v>
      </c>
      <c r="AA524" s="2" t="str">
        <f t="shared" si="185"/>
        <v>-</v>
      </c>
      <c r="AB524" s="2" t="str">
        <f t="shared" si="186"/>
        <v>-</v>
      </c>
      <c r="AC524" s="2" t="str">
        <f t="shared" si="187"/>
        <v>-</v>
      </c>
    </row>
    <row r="525" spans="1:29" ht="144" customHeight="1" x14ac:dyDescent="0.25">
      <c r="A525" s="2"/>
      <c r="B525" s="2" t="str">
        <f t="shared" si="188"/>
        <v>OURAL-Red</v>
      </c>
      <c r="C525" s="2" t="str">
        <f>SUBSTITUTE(TRIM(D525&amp;_xlfn.XLOOKUP(F525,Colors!A:A,Colors!C:C,"ERROR",0))," ","")</f>
        <v>OURALROUGE</v>
      </c>
      <c r="D525" s="2" t="s">
        <v>195</v>
      </c>
      <c r="E525" s="2" t="s">
        <v>183</v>
      </c>
      <c r="F525" s="2" t="s">
        <v>121</v>
      </c>
      <c r="G525" s="14">
        <f>_xlfn.XLOOKUP(D525,Prices!A:A,Prices!C:C,"-")</f>
        <v>7.9</v>
      </c>
      <c r="H525" s="14">
        <f>_xlfn.XLOOKUP(D525,Prices!A:A,Prices!D:D,"-")</f>
        <v>19.899999999999999</v>
      </c>
      <c r="I525" s="2" t="s">
        <v>44</v>
      </c>
      <c r="J525" s="2" t="str">
        <f t="shared" si="168"/>
        <v/>
      </c>
      <c r="K525" s="2" t="str">
        <f t="shared" si="169"/>
        <v>-</v>
      </c>
      <c r="L525" s="2" t="str">
        <f t="shared" si="170"/>
        <v>-</v>
      </c>
      <c r="M525" s="2" t="str">
        <f t="shared" si="171"/>
        <v>-</v>
      </c>
      <c r="N525" s="2" t="str">
        <f t="shared" si="172"/>
        <v>-</v>
      </c>
      <c r="O525" s="2" t="str">
        <f t="shared" si="173"/>
        <v>-</v>
      </c>
      <c r="P525" s="2" t="str">
        <f t="shared" si="174"/>
        <v>-</v>
      </c>
      <c r="Q525" s="2" t="str">
        <f t="shared" si="175"/>
        <v>-</v>
      </c>
      <c r="R525" s="2" t="str">
        <f t="shared" si="176"/>
        <v>-</v>
      </c>
      <c r="S525" s="2" t="str">
        <f t="shared" si="177"/>
        <v>-</v>
      </c>
      <c r="T525" s="2" t="str">
        <f t="shared" si="178"/>
        <v>-</v>
      </c>
      <c r="U525" s="2" t="str">
        <f t="shared" si="179"/>
        <v>-</v>
      </c>
      <c r="V525" s="2" t="str">
        <f t="shared" si="180"/>
        <v>-</v>
      </c>
      <c r="W525" s="2" t="str">
        <f t="shared" si="181"/>
        <v>-</v>
      </c>
      <c r="X525" s="2" t="str">
        <f t="shared" si="182"/>
        <v>-</v>
      </c>
      <c r="Y525" s="2" t="str">
        <f t="shared" si="183"/>
        <v>-</v>
      </c>
      <c r="Z525" s="2" t="str">
        <f t="shared" si="184"/>
        <v>-</v>
      </c>
      <c r="AA525" s="2" t="str">
        <f t="shared" si="185"/>
        <v>-</v>
      </c>
      <c r="AB525" s="2" t="str">
        <f t="shared" si="186"/>
        <v>-</v>
      </c>
      <c r="AC525" s="2" t="str">
        <f t="shared" si="187"/>
        <v>-</v>
      </c>
    </row>
    <row r="526" spans="1:29" ht="144" customHeight="1" x14ac:dyDescent="0.25">
      <c r="A526" s="2"/>
      <c r="B526" s="2" t="str">
        <f t="shared" si="188"/>
        <v>ALPINA-Red</v>
      </c>
      <c r="C526" s="2" t="str">
        <f>SUBSTITUTE(TRIM(D526&amp;_xlfn.XLOOKUP(F526,Colors!A:A,Colors!C:C,"ERROR",0))," ","")</f>
        <v>ALPINAROUGE</v>
      </c>
      <c r="D526" s="2" t="s">
        <v>196</v>
      </c>
      <c r="E526" s="2" t="s">
        <v>183</v>
      </c>
      <c r="F526" s="2" t="s">
        <v>121</v>
      </c>
      <c r="G526" s="14">
        <f>_xlfn.XLOOKUP(D526,Prices!A:A,Prices!C:C,"-")</f>
        <v>7.9</v>
      </c>
      <c r="H526" s="14">
        <f>_xlfn.XLOOKUP(D526,Prices!A:A,Prices!D:D,"-")</f>
        <v>19.899999999999999</v>
      </c>
      <c r="I526" s="2" t="s">
        <v>44</v>
      </c>
      <c r="J526" s="2" t="str">
        <f t="shared" si="168"/>
        <v/>
      </c>
      <c r="K526" s="2" t="str">
        <f t="shared" si="169"/>
        <v>-</v>
      </c>
      <c r="L526" s="2" t="str">
        <f t="shared" si="170"/>
        <v>-</v>
      </c>
      <c r="M526" s="2" t="str">
        <f t="shared" si="171"/>
        <v>-</v>
      </c>
      <c r="N526" s="2" t="str">
        <f t="shared" si="172"/>
        <v>-</v>
      </c>
      <c r="O526" s="2" t="str">
        <f t="shared" si="173"/>
        <v>-</v>
      </c>
      <c r="P526" s="2" t="str">
        <f t="shared" si="174"/>
        <v>-</v>
      </c>
      <c r="Q526" s="2" t="str">
        <f t="shared" si="175"/>
        <v>-</v>
      </c>
      <c r="R526" s="2" t="str">
        <f t="shared" si="176"/>
        <v>-</v>
      </c>
      <c r="S526" s="2" t="str">
        <f t="shared" si="177"/>
        <v>-</v>
      </c>
      <c r="T526" s="2" t="str">
        <f t="shared" si="178"/>
        <v>-</v>
      </c>
      <c r="U526" s="2" t="str">
        <f t="shared" si="179"/>
        <v>-</v>
      </c>
      <c r="V526" s="2" t="str">
        <f t="shared" si="180"/>
        <v>-</v>
      </c>
      <c r="W526" s="2" t="str">
        <f t="shared" si="181"/>
        <v>-</v>
      </c>
      <c r="X526" s="2" t="str">
        <f t="shared" si="182"/>
        <v>-</v>
      </c>
      <c r="Y526" s="2" t="str">
        <f t="shared" si="183"/>
        <v>-</v>
      </c>
      <c r="Z526" s="2" t="str">
        <f t="shared" si="184"/>
        <v>-</v>
      </c>
      <c r="AA526" s="2" t="str">
        <f t="shared" si="185"/>
        <v>-</v>
      </c>
      <c r="AB526" s="2" t="str">
        <f t="shared" si="186"/>
        <v>-</v>
      </c>
      <c r="AC526" s="2" t="str">
        <f t="shared" si="187"/>
        <v>-</v>
      </c>
    </row>
    <row r="527" spans="1:29" ht="144" customHeight="1" x14ac:dyDescent="0.25">
      <c r="A527" s="2"/>
      <c r="B527" s="2" t="str">
        <f t="shared" si="188"/>
        <v>ALPINA-Grey</v>
      </c>
      <c r="C527" s="2" t="str">
        <f>SUBSTITUTE(TRIM(D527&amp;_xlfn.XLOOKUP(F527,Colors!A:A,Colors!C:C,"ERROR",0))," ","")</f>
        <v>ALPINAGRIS</v>
      </c>
      <c r="D527" s="2" t="s">
        <v>196</v>
      </c>
      <c r="E527" s="2" t="s">
        <v>183</v>
      </c>
      <c r="F527" s="2" t="s">
        <v>53</v>
      </c>
      <c r="G527" s="14">
        <f>_xlfn.XLOOKUP(D527,Prices!A:A,Prices!C:C,"-")</f>
        <v>7.9</v>
      </c>
      <c r="H527" s="14">
        <f>_xlfn.XLOOKUP(D527,Prices!A:A,Prices!D:D,"-")</f>
        <v>19.899999999999999</v>
      </c>
      <c r="I527" s="2" t="s">
        <v>44</v>
      </c>
      <c r="J527" s="2" t="str">
        <f t="shared" si="168"/>
        <v/>
      </c>
      <c r="K527" s="2" t="str">
        <f t="shared" si="169"/>
        <v>-</v>
      </c>
      <c r="L527" s="2" t="str">
        <f t="shared" si="170"/>
        <v>-</v>
      </c>
      <c r="M527" s="2" t="str">
        <f t="shared" si="171"/>
        <v>-</v>
      </c>
      <c r="N527" s="2" t="str">
        <f t="shared" si="172"/>
        <v>-</v>
      </c>
      <c r="O527" s="2" t="str">
        <f t="shared" si="173"/>
        <v>-</v>
      </c>
      <c r="P527" s="2" t="str">
        <f t="shared" si="174"/>
        <v>-</v>
      </c>
      <c r="Q527" s="2" t="str">
        <f t="shared" si="175"/>
        <v>-</v>
      </c>
      <c r="R527" s="2" t="str">
        <f t="shared" si="176"/>
        <v>-</v>
      </c>
      <c r="S527" s="2" t="str">
        <f t="shared" si="177"/>
        <v>-</v>
      </c>
      <c r="T527" s="2" t="str">
        <f t="shared" si="178"/>
        <v>-</v>
      </c>
      <c r="U527" s="2" t="str">
        <f t="shared" si="179"/>
        <v>-</v>
      </c>
      <c r="V527" s="2" t="str">
        <f t="shared" si="180"/>
        <v>-</v>
      </c>
      <c r="W527" s="2" t="str">
        <f t="shared" si="181"/>
        <v>-</v>
      </c>
      <c r="X527" s="2" t="str">
        <f t="shared" si="182"/>
        <v>-</v>
      </c>
      <c r="Y527" s="2" t="str">
        <f t="shared" si="183"/>
        <v>-</v>
      </c>
      <c r="Z527" s="2" t="str">
        <f t="shared" si="184"/>
        <v>-</v>
      </c>
      <c r="AA527" s="2" t="str">
        <f t="shared" si="185"/>
        <v>-</v>
      </c>
      <c r="AB527" s="2" t="str">
        <f t="shared" si="186"/>
        <v>-</v>
      </c>
      <c r="AC527" s="2" t="str">
        <f t="shared" si="187"/>
        <v>-</v>
      </c>
    </row>
    <row r="528" spans="1:29" ht="144" customHeight="1" x14ac:dyDescent="0.25">
      <c r="A528" s="2"/>
      <c r="B528" s="2" t="str">
        <f t="shared" si="188"/>
        <v>ALPINA-Mustard</v>
      </c>
      <c r="C528" s="2" t="str">
        <f>SUBSTITUTE(TRIM(D528&amp;_xlfn.XLOOKUP(F528,Colors!A:A,Colors!C:C,"ERROR",0))," ","")</f>
        <v>ALPINAMOUTARDE</v>
      </c>
      <c r="D528" s="2" t="s">
        <v>196</v>
      </c>
      <c r="E528" s="2" t="s">
        <v>183</v>
      </c>
      <c r="F528" s="2" t="s">
        <v>199</v>
      </c>
      <c r="G528" s="14">
        <f>_xlfn.XLOOKUP(D528,Prices!A:A,Prices!C:C,"-")</f>
        <v>7.9</v>
      </c>
      <c r="H528" s="14">
        <f>_xlfn.XLOOKUP(D528,Prices!A:A,Prices!D:D,"-")</f>
        <v>19.899999999999999</v>
      </c>
      <c r="I528" s="2" t="s">
        <v>44</v>
      </c>
      <c r="J528" s="2" t="str">
        <f t="shared" si="168"/>
        <v/>
      </c>
      <c r="K528" s="2" t="str">
        <f t="shared" si="169"/>
        <v>-</v>
      </c>
      <c r="L528" s="2" t="str">
        <f t="shared" si="170"/>
        <v>-</v>
      </c>
      <c r="M528" s="2" t="str">
        <f t="shared" si="171"/>
        <v>-</v>
      </c>
      <c r="N528" s="2" t="str">
        <f t="shared" si="172"/>
        <v>-</v>
      </c>
      <c r="O528" s="2" t="str">
        <f t="shared" si="173"/>
        <v>-</v>
      </c>
      <c r="P528" s="2" t="str">
        <f t="shared" si="174"/>
        <v>-</v>
      </c>
      <c r="Q528" s="2" t="str">
        <f t="shared" si="175"/>
        <v>-</v>
      </c>
      <c r="R528" s="2" t="str">
        <f t="shared" si="176"/>
        <v>-</v>
      </c>
      <c r="S528" s="2" t="str">
        <f t="shared" si="177"/>
        <v>-</v>
      </c>
      <c r="T528" s="2" t="str">
        <f t="shared" si="178"/>
        <v>-</v>
      </c>
      <c r="U528" s="2" t="str">
        <f t="shared" si="179"/>
        <v>-</v>
      </c>
      <c r="V528" s="2" t="str">
        <f t="shared" si="180"/>
        <v>-</v>
      </c>
      <c r="W528" s="2" t="str">
        <f t="shared" si="181"/>
        <v>-</v>
      </c>
      <c r="X528" s="2" t="str">
        <f t="shared" si="182"/>
        <v>-</v>
      </c>
      <c r="Y528" s="2" t="str">
        <f t="shared" si="183"/>
        <v>-</v>
      </c>
      <c r="Z528" s="2" t="str">
        <f t="shared" si="184"/>
        <v>-</v>
      </c>
      <c r="AA528" s="2" t="str">
        <f t="shared" si="185"/>
        <v>-</v>
      </c>
      <c r="AB528" s="2" t="str">
        <f t="shared" si="186"/>
        <v>-</v>
      </c>
      <c r="AC528" s="2" t="str">
        <f t="shared" si="187"/>
        <v>-</v>
      </c>
    </row>
    <row r="529" spans="1:29" ht="144" customHeight="1" x14ac:dyDescent="0.25">
      <c r="A529" s="2"/>
      <c r="B529" s="2" t="str">
        <f t="shared" si="188"/>
        <v>ALPINA-Khaki</v>
      </c>
      <c r="C529" s="2" t="str">
        <f>SUBSTITUTE(TRIM(D529&amp;_xlfn.XLOOKUP(F529,Colors!A:A,Colors!C:C,"ERROR",0))," ","")</f>
        <v>ALPINAKAKI</v>
      </c>
      <c r="D529" s="2" t="s">
        <v>196</v>
      </c>
      <c r="E529" s="2" t="s">
        <v>183</v>
      </c>
      <c r="F529" s="2" t="s">
        <v>200</v>
      </c>
      <c r="G529" s="14">
        <f>_xlfn.XLOOKUP(D529,Prices!A:A,Prices!C:C,"-")</f>
        <v>7.9</v>
      </c>
      <c r="H529" s="14">
        <f>_xlfn.XLOOKUP(D529,Prices!A:A,Prices!D:D,"-")</f>
        <v>19.899999999999999</v>
      </c>
      <c r="I529" s="2" t="s">
        <v>44</v>
      </c>
      <c r="J529" s="2" t="str">
        <f t="shared" si="168"/>
        <v/>
      </c>
      <c r="K529" s="2" t="str">
        <f t="shared" si="169"/>
        <v>-</v>
      </c>
      <c r="L529" s="2" t="str">
        <f t="shared" si="170"/>
        <v>-</v>
      </c>
      <c r="M529" s="2" t="str">
        <f t="shared" si="171"/>
        <v>-</v>
      </c>
      <c r="N529" s="2" t="str">
        <f t="shared" si="172"/>
        <v>-</v>
      </c>
      <c r="O529" s="2" t="str">
        <f t="shared" si="173"/>
        <v>-</v>
      </c>
      <c r="P529" s="2" t="str">
        <f t="shared" si="174"/>
        <v>-</v>
      </c>
      <c r="Q529" s="2" t="str">
        <f t="shared" si="175"/>
        <v>-</v>
      </c>
      <c r="R529" s="2" t="str">
        <f t="shared" si="176"/>
        <v>-</v>
      </c>
      <c r="S529" s="2" t="str">
        <f t="shared" si="177"/>
        <v>-</v>
      </c>
      <c r="T529" s="2" t="str">
        <f t="shared" si="178"/>
        <v>-</v>
      </c>
      <c r="U529" s="2" t="str">
        <f t="shared" si="179"/>
        <v>-</v>
      </c>
      <c r="V529" s="2" t="str">
        <f t="shared" si="180"/>
        <v>-</v>
      </c>
      <c r="W529" s="2" t="str">
        <f t="shared" si="181"/>
        <v>-</v>
      </c>
      <c r="X529" s="2" t="str">
        <f t="shared" si="182"/>
        <v>-</v>
      </c>
      <c r="Y529" s="2" t="str">
        <f t="shared" si="183"/>
        <v>-</v>
      </c>
      <c r="Z529" s="2" t="str">
        <f t="shared" si="184"/>
        <v>-</v>
      </c>
      <c r="AA529" s="2" t="str">
        <f t="shared" si="185"/>
        <v>-</v>
      </c>
      <c r="AB529" s="2" t="str">
        <f t="shared" si="186"/>
        <v>-</v>
      </c>
      <c r="AC529" s="2" t="str">
        <f t="shared" si="187"/>
        <v>-</v>
      </c>
    </row>
    <row r="530" spans="1:29" ht="144" customHeight="1" x14ac:dyDescent="0.25">
      <c r="A530" s="2"/>
      <c r="B530" s="2" t="str">
        <f t="shared" si="188"/>
        <v>ALPINA-Black</v>
      </c>
      <c r="C530" s="2" t="str">
        <f>SUBSTITUTE(TRIM(D530&amp;_xlfn.XLOOKUP(F530,Colors!A:A,Colors!C:C,"ERROR",0))," ","")</f>
        <v>ALPINANOIR</v>
      </c>
      <c r="D530" s="2" t="s">
        <v>196</v>
      </c>
      <c r="E530" s="2" t="s">
        <v>183</v>
      </c>
      <c r="F530" s="2" t="s">
        <v>105</v>
      </c>
      <c r="G530" s="14">
        <f>_xlfn.XLOOKUP(D530,Prices!A:A,Prices!C:C,"-")</f>
        <v>7.9</v>
      </c>
      <c r="H530" s="14">
        <f>_xlfn.XLOOKUP(D530,Prices!A:A,Prices!D:D,"-")</f>
        <v>19.899999999999999</v>
      </c>
      <c r="I530" s="2" t="s">
        <v>44</v>
      </c>
      <c r="J530" s="2" t="str">
        <f t="shared" si="168"/>
        <v/>
      </c>
      <c r="K530" s="2" t="str">
        <f t="shared" si="169"/>
        <v>-</v>
      </c>
      <c r="L530" s="2" t="str">
        <f t="shared" si="170"/>
        <v>-</v>
      </c>
      <c r="M530" s="2" t="str">
        <f t="shared" si="171"/>
        <v>-</v>
      </c>
      <c r="N530" s="2" t="str">
        <f t="shared" si="172"/>
        <v>-</v>
      </c>
      <c r="O530" s="2" t="str">
        <f t="shared" si="173"/>
        <v>-</v>
      </c>
      <c r="P530" s="2" t="str">
        <f t="shared" si="174"/>
        <v>-</v>
      </c>
      <c r="Q530" s="2" t="str">
        <f t="shared" si="175"/>
        <v>-</v>
      </c>
      <c r="R530" s="2" t="str">
        <f t="shared" si="176"/>
        <v>-</v>
      </c>
      <c r="S530" s="2" t="str">
        <f t="shared" si="177"/>
        <v>-</v>
      </c>
      <c r="T530" s="2" t="str">
        <f t="shared" si="178"/>
        <v>-</v>
      </c>
      <c r="U530" s="2" t="str">
        <f t="shared" si="179"/>
        <v>-</v>
      </c>
      <c r="V530" s="2" t="str">
        <f t="shared" si="180"/>
        <v>-</v>
      </c>
      <c r="W530" s="2" t="str">
        <f t="shared" si="181"/>
        <v>-</v>
      </c>
      <c r="X530" s="2" t="str">
        <f t="shared" si="182"/>
        <v>-</v>
      </c>
      <c r="Y530" s="2" t="str">
        <f t="shared" si="183"/>
        <v>-</v>
      </c>
      <c r="Z530" s="2" t="str">
        <f t="shared" si="184"/>
        <v>-</v>
      </c>
      <c r="AA530" s="2" t="str">
        <f t="shared" si="185"/>
        <v>-</v>
      </c>
      <c r="AB530" s="2" t="str">
        <f t="shared" si="186"/>
        <v>-</v>
      </c>
      <c r="AC530" s="2" t="str">
        <f t="shared" si="187"/>
        <v>-</v>
      </c>
    </row>
    <row r="531" spans="1:29" ht="144" customHeight="1" x14ac:dyDescent="0.25">
      <c r="A531" s="2"/>
      <c r="B531" s="2" t="str">
        <f t="shared" si="188"/>
        <v>HUSKY-Navy</v>
      </c>
      <c r="C531" s="2" t="str">
        <f>SUBSTITUTE(TRIM(D531&amp;_xlfn.XLOOKUP(F531,Colors!A:A,Colors!C:C,"ERROR",0))," ","")</f>
        <v>HUSKYMARINE</v>
      </c>
      <c r="D531" s="2" t="s">
        <v>197</v>
      </c>
      <c r="E531" s="2" t="s">
        <v>198</v>
      </c>
      <c r="F531" s="2" t="s">
        <v>69</v>
      </c>
      <c r="G531" s="14">
        <f>_xlfn.XLOOKUP(D531,Prices!A:A,Prices!C:C,"-")</f>
        <v>7.9</v>
      </c>
      <c r="H531" s="14">
        <f>_xlfn.XLOOKUP(D531,Prices!A:A,Prices!D:D,"-")</f>
        <v>19.899999999999999</v>
      </c>
      <c r="I531" s="2" t="s">
        <v>44</v>
      </c>
      <c r="J531" s="2" t="str">
        <f t="shared" si="168"/>
        <v/>
      </c>
      <c r="K531" s="2" t="str">
        <f t="shared" si="169"/>
        <v>-</v>
      </c>
      <c r="L531" s="2" t="str">
        <f t="shared" si="170"/>
        <v>-</v>
      </c>
      <c r="M531" s="2" t="str">
        <f t="shared" si="171"/>
        <v>-</v>
      </c>
      <c r="N531" s="2" t="str">
        <f t="shared" si="172"/>
        <v>-</v>
      </c>
      <c r="O531" s="2" t="str">
        <f t="shared" si="173"/>
        <v>-</v>
      </c>
      <c r="P531" s="2" t="str">
        <f t="shared" si="174"/>
        <v>-</v>
      </c>
      <c r="Q531" s="2" t="str">
        <f t="shared" si="175"/>
        <v>-</v>
      </c>
      <c r="R531" s="2" t="str">
        <f t="shared" si="176"/>
        <v>-</v>
      </c>
      <c r="S531" s="2" t="str">
        <f t="shared" si="177"/>
        <v>-</v>
      </c>
      <c r="T531" s="2" t="str">
        <f t="shared" si="178"/>
        <v>-</v>
      </c>
      <c r="U531" s="2" t="str">
        <f t="shared" si="179"/>
        <v>-</v>
      </c>
      <c r="V531" s="2" t="str">
        <f t="shared" si="180"/>
        <v>-</v>
      </c>
      <c r="W531" s="2" t="str">
        <f t="shared" si="181"/>
        <v>-</v>
      </c>
      <c r="X531" s="2" t="str">
        <f t="shared" si="182"/>
        <v>-</v>
      </c>
      <c r="Y531" s="2" t="str">
        <f t="shared" si="183"/>
        <v>-</v>
      </c>
      <c r="Z531" s="2" t="str">
        <f t="shared" si="184"/>
        <v>-</v>
      </c>
      <c r="AA531" s="2" t="str">
        <f t="shared" si="185"/>
        <v>-</v>
      </c>
      <c r="AB531" s="2" t="str">
        <f t="shared" si="186"/>
        <v>-</v>
      </c>
      <c r="AC531" s="2" t="str">
        <f t="shared" si="187"/>
        <v>-</v>
      </c>
    </row>
    <row r="532" spans="1:29" ht="144" customHeight="1" x14ac:dyDescent="0.25">
      <c r="A532" s="2"/>
      <c r="B532" s="2" t="str">
        <f t="shared" si="188"/>
        <v>HUSKY-Grey</v>
      </c>
      <c r="C532" s="2" t="str">
        <f>SUBSTITUTE(TRIM(D532&amp;_xlfn.XLOOKUP(F532,Colors!A:A,Colors!C:C,"ERROR",0))," ","")</f>
        <v>HUSKYGRIS</v>
      </c>
      <c r="D532" s="2" t="s">
        <v>197</v>
      </c>
      <c r="E532" s="2" t="s">
        <v>198</v>
      </c>
      <c r="F532" s="2" t="s">
        <v>53</v>
      </c>
      <c r="G532" s="14">
        <f>_xlfn.XLOOKUP(D532,Prices!A:A,Prices!C:C,"-")</f>
        <v>7.9</v>
      </c>
      <c r="H532" s="14">
        <f>_xlfn.XLOOKUP(D532,Prices!A:A,Prices!D:D,"-")</f>
        <v>19.899999999999999</v>
      </c>
      <c r="I532" s="2" t="s">
        <v>44</v>
      </c>
      <c r="J532" s="2" t="str">
        <f t="shared" si="168"/>
        <v/>
      </c>
      <c r="K532" s="2" t="str">
        <f t="shared" si="169"/>
        <v>-</v>
      </c>
      <c r="L532" s="2" t="str">
        <f t="shared" si="170"/>
        <v>-</v>
      </c>
      <c r="M532" s="2" t="str">
        <f t="shared" si="171"/>
        <v>-</v>
      </c>
      <c r="N532" s="2" t="str">
        <f t="shared" si="172"/>
        <v>-</v>
      </c>
      <c r="O532" s="2" t="str">
        <f t="shared" si="173"/>
        <v>-</v>
      </c>
      <c r="P532" s="2" t="str">
        <f t="shared" si="174"/>
        <v>-</v>
      </c>
      <c r="Q532" s="2" t="str">
        <f t="shared" si="175"/>
        <v>-</v>
      </c>
      <c r="R532" s="2" t="str">
        <f t="shared" si="176"/>
        <v>-</v>
      </c>
      <c r="S532" s="2" t="str">
        <f t="shared" si="177"/>
        <v>-</v>
      </c>
      <c r="T532" s="2" t="str">
        <f t="shared" si="178"/>
        <v>-</v>
      </c>
      <c r="U532" s="2" t="str">
        <f t="shared" si="179"/>
        <v>-</v>
      </c>
      <c r="V532" s="2" t="str">
        <f t="shared" si="180"/>
        <v>-</v>
      </c>
      <c r="W532" s="2" t="str">
        <f t="shared" si="181"/>
        <v>-</v>
      </c>
      <c r="X532" s="2" t="str">
        <f t="shared" si="182"/>
        <v>-</v>
      </c>
      <c r="Y532" s="2" t="str">
        <f t="shared" si="183"/>
        <v>-</v>
      </c>
      <c r="Z532" s="2" t="str">
        <f t="shared" si="184"/>
        <v>-</v>
      </c>
      <c r="AA532" s="2" t="str">
        <f t="shared" si="185"/>
        <v>-</v>
      </c>
      <c r="AB532" s="2" t="str">
        <f t="shared" si="186"/>
        <v>-</v>
      </c>
      <c r="AC532" s="2" t="str">
        <f t="shared" si="187"/>
        <v>-</v>
      </c>
    </row>
    <row r="533" spans="1:29" ht="144" customHeight="1" x14ac:dyDescent="0.25">
      <c r="A533" s="2"/>
      <c r="B533" s="2" t="str">
        <f t="shared" si="188"/>
        <v>HUSKY-Charcoal</v>
      </c>
      <c r="C533" s="2" t="str">
        <f>SUBSTITUTE(TRIM(D533&amp;_xlfn.XLOOKUP(F533,Colors!A:A,Colors!C:C,"ERROR",0))," ","")</f>
        <v>HUSKYANTH</v>
      </c>
      <c r="D533" s="2" t="s">
        <v>197</v>
      </c>
      <c r="E533" s="2" t="s">
        <v>198</v>
      </c>
      <c r="F533" s="2" t="s">
        <v>181</v>
      </c>
      <c r="G533" s="14">
        <f>_xlfn.XLOOKUP(D533,Prices!A:A,Prices!C:C,"-")</f>
        <v>7.9</v>
      </c>
      <c r="H533" s="14">
        <f>_xlfn.XLOOKUP(D533,Prices!A:A,Prices!D:D,"-")</f>
        <v>19.899999999999999</v>
      </c>
      <c r="I533" s="2" t="s">
        <v>44</v>
      </c>
      <c r="J533" s="2" t="str">
        <f t="shared" si="168"/>
        <v/>
      </c>
      <c r="K533" s="2" t="str">
        <f t="shared" si="169"/>
        <v>-</v>
      </c>
      <c r="L533" s="2" t="str">
        <f t="shared" si="170"/>
        <v>-</v>
      </c>
      <c r="M533" s="2" t="str">
        <f t="shared" si="171"/>
        <v>-</v>
      </c>
      <c r="N533" s="2" t="str">
        <f t="shared" si="172"/>
        <v>-</v>
      </c>
      <c r="O533" s="2" t="str">
        <f t="shared" si="173"/>
        <v>-</v>
      </c>
      <c r="P533" s="2" t="str">
        <f t="shared" si="174"/>
        <v>-</v>
      </c>
      <c r="Q533" s="2" t="str">
        <f t="shared" si="175"/>
        <v>-</v>
      </c>
      <c r="R533" s="2" t="str">
        <f t="shared" si="176"/>
        <v>-</v>
      </c>
      <c r="S533" s="2" t="str">
        <f t="shared" si="177"/>
        <v>-</v>
      </c>
      <c r="T533" s="2" t="str">
        <f t="shared" si="178"/>
        <v>-</v>
      </c>
      <c r="U533" s="2" t="str">
        <f t="shared" si="179"/>
        <v>-</v>
      </c>
      <c r="V533" s="2" t="str">
        <f t="shared" si="180"/>
        <v>-</v>
      </c>
      <c r="W533" s="2" t="str">
        <f t="shared" si="181"/>
        <v>-</v>
      </c>
      <c r="X533" s="2" t="str">
        <f t="shared" si="182"/>
        <v>-</v>
      </c>
      <c r="Y533" s="2" t="str">
        <f t="shared" si="183"/>
        <v>-</v>
      </c>
      <c r="Z533" s="2" t="str">
        <f t="shared" si="184"/>
        <v>-</v>
      </c>
      <c r="AA533" s="2" t="str">
        <f t="shared" si="185"/>
        <v>-</v>
      </c>
      <c r="AB533" s="2" t="str">
        <f t="shared" si="186"/>
        <v>-</v>
      </c>
      <c r="AC533" s="2" t="str">
        <f t="shared" si="187"/>
        <v>-</v>
      </c>
    </row>
    <row r="534" spans="1:29" ht="144" customHeight="1" x14ac:dyDescent="0.25">
      <c r="A534" s="2"/>
      <c r="B534" s="2" t="str">
        <f t="shared" si="188"/>
        <v>HUSKY-Black</v>
      </c>
      <c r="C534" s="2" t="str">
        <f>SUBSTITUTE(TRIM(D534&amp;_xlfn.XLOOKUP(F534,Colors!A:A,Colors!C:C,"ERROR",0))," ","")</f>
        <v>HUSKYNOIR</v>
      </c>
      <c r="D534" s="2" t="s">
        <v>197</v>
      </c>
      <c r="E534" s="2" t="s">
        <v>198</v>
      </c>
      <c r="F534" s="2" t="s">
        <v>105</v>
      </c>
      <c r="G534" s="14">
        <f>_xlfn.XLOOKUP(D534,Prices!A:A,Prices!C:C,"-")</f>
        <v>7.9</v>
      </c>
      <c r="H534" s="14">
        <f>_xlfn.XLOOKUP(D534,Prices!A:A,Prices!D:D,"-")</f>
        <v>19.899999999999999</v>
      </c>
      <c r="I534" s="2" t="s">
        <v>44</v>
      </c>
      <c r="J534" s="2" t="str">
        <f t="shared" si="168"/>
        <v/>
      </c>
      <c r="K534" s="2" t="str">
        <f t="shared" si="169"/>
        <v>-</v>
      </c>
      <c r="L534" s="2" t="str">
        <f t="shared" si="170"/>
        <v>-</v>
      </c>
      <c r="M534" s="2" t="str">
        <f t="shared" si="171"/>
        <v>-</v>
      </c>
      <c r="N534" s="2" t="str">
        <f t="shared" si="172"/>
        <v>-</v>
      </c>
      <c r="O534" s="2" t="str">
        <f t="shared" si="173"/>
        <v>-</v>
      </c>
      <c r="P534" s="2" t="str">
        <f t="shared" si="174"/>
        <v>-</v>
      </c>
      <c r="Q534" s="2" t="str">
        <f t="shared" si="175"/>
        <v>-</v>
      </c>
      <c r="R534" s="2" t="str">
        <f t="shared" si="176"/>
        <v>-</v>
      </c>
      <c r="S534" s="2" t="str">
        <f t="shared" si="177"/>
        <v>-</v>
      </c>
      <c r="T534" s="2" t="str">
        <f t="shared" si="178"/>
        <v>-</v>
      </c>
      <c r="U534" s="2" t="str">
        <f t="shared" si="179"/>
        <v>-</v>
      </c>
      <c r="V534" s="2" t="str">
        <f t="shared" si="180"/>
        <v>-</v>
      </c>
      <c r="W534" s="2" t="str">
        <f t="shared" si="181"/>
        <v>-</v>
      </c>
      <c r="X534" s="2" t="str">
        <f t="shared" si="182"/>
        <v>-</v>
      </c>
      <c r="Y534" s="2" t="str">
        <f t="shared" si="183"/>
        <v>-</v>
      </c>
      <c r="Z534" s="2" t="str">
        <f t="shared" si="184"/>
        <v>-</v>
      </c>
      <c r="AA534" s="2" t="str">
        <f t="shared" si="185"/>
        <v>-</v>
      </c>
      <c r="AB534" s="2" t="str">
        <f t="shared" si="186"/>
        <v>-</v>
      </c>
      <c r="AC534" s="2" t="str">
        <f t="shared" si="187"/>
        <v>-</v>
      </c>
    </row>
  </sheetData>
  <autoFilter ref="A1:AC534" xr:uid="{A80E14ED-4E88-4F66-B1A9-A8ED8AC6CFFC}"/>
  <phoneticPr fontId="2" type="noConversion"/>
  <conditionalFormatting sqref="J916:AC916 J911:AC911 J907:AC907 J903:AC903 J896:AC899 J893:AC894 J890:AC890 J885:AC886 J876:AC876 J867:AC867 J858:AC858 J849:AC849 J840:AC840 J832:AC832 J824:AC824 J816:AC816 J808:AC808 J806:AC806 J802:AC802 J796:AC796 J792:AC792 J790:AC790 J784:AC784 J780:AC780 J776:AC776 J772:AC772 J768:AC768 J764:AC764 J757:AC757 J750:AC750 J743:AC743 J738:AC738 J733:AC733 J729:AC730 J724:AC724 J721:AC721 J719:AC719 J717:AC717 J714:AC714 J711:AC711 J709:AC709 J705:AC705 J703:AC703 J699:AC699 J695:AC695 J692:AC692 J687:AC687 J682:AC682 J672:AC672 J662:AC662 J652:AC652 J649:AC649 J642:AC642 J640:AC640 J637:AC637 J634:AC634 J629:AC630 J626:AC626 J624:AC624 J622:AC622 J619:AC619 J616:AC616 J612:AC612 J606:AC608 J599:AC602 J592:AC592 J585:AC585 J578:AC578 J572:AC572 J565:AC565 J562:AC562 J560:AC560 J555:AC555 J552:AC552 J546:AC546 J541:AC541 J538:AC538 J536:AC536 J2:AC534">
    <cfRule type="cellIs" dxfId="592" priority="1550" operator="greaterThan">
      <formula>0</formula>
    </cfRule>
  </conditionalFormatting>
  <conditionalFormatting sqref="J917:AC917">
    <cfRule type="cellIs" dxfId="591" priority="1548" operator="greaterThan">
      <formula>0</formula>
    </cfRule>
  </conditionalFormatting>
  <conditionalFormatting sqref="J918:AC918">
    <cfRule type="cellIs" dxfId="590" priority="1546" operator="greaterThan">
      <formula>0</formula>
    </cfRule>
  </conditionalFormatting>
  <conditionalFormatting sqref="J919:AC919">
    <cfRule type="cellIs" dxfId="589" priority="1544" operator="greaterThan">
      <formula>0</formula>
    </cfRule>
  </conditionalFormatting>
  <conditionalFormatting sqref="J912:AC912">
    <cfRule type="cellIs" dxfId="588" priority="1542" operator="greaterThan">
      <formula>0</formula>
    </cfRule>
  </conditionalFormatting>
  <conditionalFormatting sqref="J913:AC913">
    <cfRule type="cellIs" dxfId="587" priority="1540" operator="greaterThan">
      <formula>0</formula>
    </cfRule>
  </conditionalFormatting>
  <conditionalFormatting sqref="J914:AC914">
    <cfRule type="cellIs" dxfId="586" priority="1538" operator="greaterThan">
      <formula>0</formula>
    </cfRule>
  </conditionalFormatting>
  <conditionalFormatting sqref="J915:AC915">
    <cfRule type="cellIs" dxfId="585" priority="1536" operator="greaterThan">
      <formula>0</formula>
    </cfRule>
  </conditionalFormatting>
  <conditionalFormatting sqref="J908:AC908">
    <cfRule type="cellIs" dxfId="584" priority="1534" operator="greaterThan">
      <formula>0</formula>
    </cfRule>
  </conditionalFormatting>
  <conditionalFormatting sqref="J909:AC909">
    <cfRule type="cellIs" dxfId="583" priority="1532" operator="greaterThan">
      <formula>0</formula>
    </cfRule>
  </conditionalFormatting>
  <conditionalFormatting sqref="J910:AC910">
    <cfRule type="cellIs" dxfId="582" priority="1530" operator="greaterThan">
      <formula>0</formula>
    </cfRule>
  </conditionalFormatting>
  <conditionalFormatting sqref="J904:AC904">
    <cfRule type="cellIs" dxfId="581" priority="1528" operator="greaterThan">
      <formula>0</formula>
    </cfRule>
  </conditionalFormatting>
  <conditionalFormatting sqref="J905:AC905">
    <cfRule type="cellIs" dxfId="580" priority="1526" operator="greaterThan">
      <formula>0</formula>
    </cfRule>
  </conditionalFormatting>
  <conditionalFormatting sqref="J906:AC906">
    <cfRule type="cellIs" dxfId="579" priority="1524" operator="greaterThan">
      <formula>0</formula>
    </cfRule>
  </conditionalFormatting>
  <conditionalFormatting sqref="J900:AC900">
    <cfRule type="cellIs" dxfId="578" priority="1522" operator="greaterThan">
      <formula>0</formula>
    </cfRule>
  </conditionalFormatting>
  <conditionalFormatting sqref="J901:AC901">
    <cfRule type="cellIs" dxfId="577" priority="1520" operator="greaterThan">
      <formula>0</formula>
    </cfRule>
  </conditionalFormatting>
  <conditionalFormatting sqref="J902:AC902">
    <cfRule type="cellIs" dxfId="576" priority="1518" operator="greaterThan">
      <formula>0</formula>
    </cfRule>
  </conditionalFormatting>
  <conditionalFormatting sqref="J895:AC895">
    <cfRule type="cellIs" dxfId="575" priority="1516" operator="greaterThan">
      <formula>0</formula>
    </cfRule>
  </conditionalFormatting>
  <conditionalFormatting sqref="J891:AC891">
    <cfRule type="cellIs" dxfId="574" priority="1514" operator="greaterThan">
      <formula>0</formula>
    </cfRule>
  </conditionalFormatting>
  <conditionalFormatting sqref="J892:AC892">
    <cfRule type="cellIs" dxfId="573" priority="1512" operator="greaterThan">
      <formula>0</formula>
    </cfRule>
  </conditionalFormatting>
  <conditionalFormatting sqref="J887:AC887">
    <cfRule type="cellIs" dxfId="572" priority="1510" operator="greaterThan">
      <formula>0</formula>
    </cfRule>
  </conditionalFormatting>
  <conditionalFormatting sqref="J888:AC888">
    <cfRule type="cellIs" dxfId="571" priority="1508" operator="greaterThan">
      <formula>0</formula>
    </cfRule>
  </conditionalFormatting>
  <conditionalFormatting sqref="J889:AC889">
    <cfRule type="cellIs" dxfId="570" priority="1506" operator="greaterThan">
      <formula>0</formula>
    </cfRule>
  </conditionalFormatting>
  <conditionalFormatting sqref="J877:AC877">
    <cfRule type="cellIs" dxfId="569" priority="1504" operator="greaterThan">
      <formula>0</formula>
    </cfRule>
  </conditionalFormatting>
  <conditionalFormatting sqref="J878:AC878">
    <cfRule type="cellIs" dxfId="568" priority="1502" operator="greaterThan">
      <formula>0</formula>
    </cfRule>
  </conditionalFormatting>
  <conditionalFormatting sqref="J879:AC879">
    <cfRule type="cellIs" dxfId="567" priority="1500" operator="greaterThan">
      <formula>0</formula>
    </cfRule>
  </conditionalFormatting>
  <conditionalFormatting sqref="J880:AC880">
    <cfRule type="cellIs" dxfId="566" priority="1498" operator="greaterThan">
      <formula>0</formula>
    </cfRule>
  </conditionalFormatting>
  <conditionalFormatting sqref="J881:AC881">
    <cfRule type="cellIs" dxfId="565" priority="1496" operator="greaterThan">
      <formula>0</formula>
    </cfRule>
  </conditionalFormatting>
  <conditionalFormatting sqref="J882:AC882">
    <cfRule type="cellIs" dxfId="564" priority="1494" operator="greaterThan">
      <formula>0</formula>
    </cfRule>
  </conditionalFormatting>
  <conditionalFormatting sqref="J883:AC883">
    <cfRule type="cellIs" dxfId="563" priority="1492" operator="greaterThan">
      <formula>0</formula>
    </cfRule>
  </conditionalFormatting>
  <conditionalFormatting sqref="J884:AC884">
    <cfRule type="cellIs" dxfId="562" priority="1490" operator="greaterThan">
      <formula>0</formula>
    </cfRule>
  </conditionalFormatting>
  <conditionalFormatting sqref="J868:AC868">
    <cfRule type="cellIs" dxfId="561" priority="1488" operator="greaterThan">
      <formula>0</formula>
    </cfRule>
  </conditionalFormatting>
  <conditionalFormatting sqref="J869:AC869">
    <cfRule type="cellIs" dxfId="560" priority="1486" operator="greaterThan">
      <formula>0</formula>
    </cfRule>
  </conditionalFormatting>
  <conditionalFormatting sqref="J870:AC870">
    <cfRule type="cellIs" dxfId="559" priority="1484" operator="greaterThan">
      <formula>0</formula>
    </cfRule>
  </conditionalFormatting>
  <conditionalFormatting sqref="J871:AC871">
    <cfRule type="cellIs" dxfId="558" priority="1482" operator="greaterThan">
      <formula>0</formula>
    </cfRule>
  </conditionalFormatting>
  <conditionalFormatting sqref="J872:AC872">
    <cfRule type="cellIs" dxfId="557" priority="1480" operator="greaterThan">
      <formula>0</formula>
    </cfRule>
  </conditionalFormatting>
  <conditionalFormatting sqref="J873:AC873">
    <cfRule type="cellIs" dxfId="556" priority="1478" operator="greaterThan">
      <formula>0</formula>
    </cfRule>
  </conditionalFormatting>
  <conditionalFormatting sqref="J874:AC874">
    <cfRule type="cellIs" dxfId="555" priority="1476" operator="greaterThan">
      <formula>0</formula>
    </cfRule>
  </conditionalFormatting>
  <conditionalFormatting sqref="J875:AC875">
    <cfRule type="cellIs" dxfId="554" priority="1474" operator="greaterThan">
      <formula>0</formula>
    </cfRule>
  </conditionalFormatting>
  <conditionalFormatting sqref="J859:AC859">
    <cfRule type="cellIs" dxfId="553" priority="1472" operator="greaterThan">
      <formula>0</formula>
    </cfRule>
  </conditionalFormatting>
  <conditionalFormatting sqref="J860:AC860">
    <cfRule type="cellIs" dxfId="552" priority="1470" operator="greaterThan">
      <formula>0</formula>
    </cfRule>
  </conditionalFormatting>
  <conditionalFormatting sqref="J861:AC861">
    <cfRule type="cellIs" dxfId="551" priority="1468" operator="greaterThan">
      <formula>0</formula>
    </cfRule>
  </conditionalFormatting>
  <conditionalFormatting sqref="J862:AC862">
    <cfRule type="cellIs" dxfId="550" priority="1466" operator="greaterThan">
      <formula>0</formula>
    </cfRule>
  </conditionalFormatting>
  <conditionalFormatting sqref="J863:AC863">
    <cfRule type="cellIs" dxfId="549" priority="1464" operator="greaterThan">
      <formula>0</formula>
    </cfRule>
  </conditionalFormatting>
  <conditionalFormatting sqref="J864:AC864">
    <cfRule type="cellIs" dxfId="548" priority="1462" operator="greaterThan">
      <formula>0</formula>
    </cfRule>
  </conditionalFormatting>
  <conditionalFormatting sqref="J865:AC865">
    <cfRule type="cellIs" dxfId="547" priority="1460" operator="greaterThan">
      <formula>0</formula>
    </cfRule>
  </conditionalFormatting>
  <conditionalFormatting sqref="J866:AC866">
    <cfRule type="cellIs" dxfId="546" priority="1458" operator="greaterThan">
      <formula>0</formula>
    </cfRule>
  </conditionalFormatting>
  <conditionalFormatting sqref="J850:AC850">
    <cfRule type="cellIs" dxfId="545" priority="1456" operator="greaterThan">
      <formula>0</formula>
    </cfRule>
  </conditionalFormatting>
  <conditionalFormatting sqref="J851:AC851">
    <cfRule type="cellIs" dxfId="544" priority="1454" operator="greaterThan">
      <formula>0</formula>
    </cfRule>
  </conditionalFormatting>
  <conditionalFormatting sqref="J852:AC852">
    <cfRule type="cellIs" dxfId="543" priority="1452" operator="greaterThan">
      <formula>0</formula>
    </cfRule>
  </conditionalFormatting>
  <conditionalFormatting sqref="J853:AC853">
    <cfRule type="cellIs" dxfId="542" priority="1450" operator="greaterThan">
      <formula>0</formula>
    </cfRule>
  </conditionalFormatting>
  <conditionalFormatting sqref="J854:AC854">
    <cfRule type="cellIs" dxfId="541" priority="1448" operator="greaterThan">
      <formula>0</formula>
    </cfRule>
  </conditionalFormatting>
  <conditionalFormatting sqref="J855:AC855">
    <cfRule type="cellIs" dxfId="540" priority="1446" operator="greaterThan">
      <formula>0</formula>
    </cfRule>
  </conditionalFormatting>
  <conditionalFormatting sqref="J856:AC856">
    <cfRule type="cellIs" dxfId="539" priority="1444" operator="greaterThan">
      <formula>0</formula>
    </cfRule>
  </conditionalFormatting>
  <conditionalFormatting sqref="J857:AC857">
    <cfRule type="cellIs" dxfId="538" priority="1442" operator="greaterThan">
      <formula>0</formula>
    </cfRule>
  </conditionalFormatting>
  <conditionalFormatting sqref="J841:AC841">
    <cfRule type="cellIs" dxfId="537" priority="1440" operator="greaterThan">
      <formula>0</formula>
    </cfRule>
  </conditionalFormatting>
  <conditionalFormatting sqref="J842:AC842">
    <cfRule type="cellIs" dxfId="536" priority="1438" operator="greaterThan">
      <formula>0</formula>
    </cfRule>
  </conditionalFormatting>
  <conditionalFormatting sqref="J843:AC843">
    <cfRule type="cellIs" dxfId="535" priority="1436" operator="greaterThan">
      <formula>0</formula>
    </cfRule>
  </conditionalFormatting>
  <conditionalFormatting sqref="J844:AC844">
    <cfRule type="cellIs" dxfId="534" priority="1434" operator="greaterThan">
      <formula>0</formula>
    </cfRule>
  </conditionalFormatting>
  <conditionalFormatting sqref="J845:AC845">
    <cfRule type="cellIs" dxfId="533" priority="1432" operator="greaterThan">
      <formula>0</formula>
    </cfRule>
  </conditionalFormatting>
  <conditionalFormatting sqref="J846:AC846">
    <cfRule type="cellIs" dxfId="532" priority="1430" operator="greaterThan">
      <formula>0</formula>
    </cfRule>
  </conditionalFormatting>
  <conditionalFormatting sqref="J847:AC847">
    <cfRule type="cellIs" dxfId="531" priority="1428" operator="greaterThan">
      <formula>0</formula>
    </cfRule>
  </conditionalFormatting>
  <conditionalFormatting sqref="J848:AC848">
    <cfRule type="cellIs" dxfId="530" priority="1426" operator="greaterThan">
      <formula>0</formula>
    </cfRule>
  </conditionalFormatting>
  <conditionalFormatting sqref="J833:AC833">
    <cfRule type="cellIs" dxfId="529" priority="1424" operator="greaterThan">
      <formula>0</formula>
    </cfRule>
  </conditionalFormatting>
  <conditionalFormatting sqref="J834:AC834">
    <cfRule type="cellIs" dxfId="528" priority="1422" operator="greaterThan">
      <formula>0</formula>
    </cfRule>
  </conditionalFormatting>
  <conditionalFormatting sqref="J835:AC835">
    <cfRule type="cellIs" dxfId="527" priority="1420" operator="greaterThan">
      <formula>0</formula>
    </cfRule>
  </conditionalFormatting>
  <conditionalFormatting sqref="J836:AC836">
    <cfRule type="cellIs" dxfId="526" priority="1418" operator="greaterThan">
      <formula>0</formula>
    </cfRule>
  </conditionalFormatting>
  <conditionalFormatting sqref="J837:AC837">
    <cfRule type="cellIs" dxfId="525" priority="1416" operator="greaterThan">
      <formula>0</formula>
    </cfRule>
  </conditionalFormatting>
  <conditionalFormatting sqref="J838:AC838">
    <cfRule type="cellIs" dxfId="524" priority="1414" operator="greaterThan">
      <formula>0</formula>
    </cfRule>
  </conditionalFormatting>
  <conditionalFormatting sqref="J839:AC839">
    <cfRule type="cellIs" dxfId="523" priority="1412" operator="greaterThan">
      <formula>0</formula>
    </cfRule>
  </conditionalFormatting>
  <conditionalFormatting sqref="J825:AC825">
    <cfRule type="cellIs" dxfId="522" priority="1410" operator="greaterThan">
      <formula>0</formula>
    </cfRule>
  </conditionalFormatting>
  <conditionalFormatting sqref="J826:AC826">
    <cfRule type="cellIs" dxfId="521" priority="1408" operator="greaterThan">
      <formula>0</formula>
    </cfRule>
  </conditionalFormatting>
  <conditionalFormatting sqref="J827:AC827">
    <cfRule type="cellIs" dxfId="520" priority="1406" operator="greaterThan">
      <formula>0</formula>
    </cfRule>
  </conditionalFormatting>
  <conditionalFormatting sqref="J828:AC828">
    <cfRule type="cellIs" dxfId="519" priority="1404" operator="greaterThan">
      <formula>0</formula>
    </cfRule>
  </conditionalFormatting>
  <conditionalFormatting sqref="J829:AC829">
    <cfRule type="cellIs" dxfId="518" priority="1402" operator="greaterThan">
      <formula>0</formula>
    </cfRule>
  </conditionalFormatting>
  <conditionalFormatting sqref="J830:AC830">
    <cfRule type="cellIs" dxfId="517" priority="1400" operator="greaterThan">
      <formula>0</formula>
    </cfRule>
  </conditionalFormatting>
  <conditionalFormatting sqref="J831:AC831">
    <cfRule type="cellIs" dxfId="516" priority="1398" operator="greaterThan">
      <formula>0</formula>
    </cfRule>
  </conditionalFormatting>
  <conditionalFormatting sqref="J817:AC817">
    <cfRule type="cellIs" dxfId="515" priority="1396" operator="greaterThan">
      <formula>0</formula>
    </cfRule>
  </conditionalFormatting>
  <conditionalFormatting sqref="J818:AC818">
    <cfRule type="cellIs" dxfId="514" priority="1394" operator="greaterThan">
      <formula>0</formula>
    </cfRule>
  </conditionalFormatting>
  <conditionalFormatting sqref="J819:AC819">
    <cfRule type="cellIs" dxfId="513" priority="1392" operator="greaterThan">
      <formula>0</formula>
    </cfRule>
  </conditionalFormatting>
  <conditionalFormatting sqref="J820:AC820">
    <cfRule type="cellIs" dxfId="512" priority="1390" operator="greaterThan">
      <formula>0</formula>
    </cfRule>
  </conditionalFormatting>
  <conditionalFormatting sqref="J821:AC821">
    <cfRule type="cellIs" dxfId="511" priority="1388" operator="greaterThan">
      <formula>0</formula>
    </cfRule>
  </conditionalFormatting>
  <conditionalFormatting sqref="J822:AC822">
    <cfRule type="cellIs" dxfId="510" priority="1386" operator="greaterThan">
      <formula>0</formula>
    </cfRule>
  </conditionalFormatting>
  <conditionalFormatting sqref="J823:AC823">
    <cfRule type="cellIs" dxfId="509" priority="1384" operator="greaterThan">
      <formula>0</formula>
    </cfRule>
  </conditionalFormatting>
  <conditionalFormatting sqref="J809:AC809">
    <cfRule type="cellIs" dxfId="508" priority="1382" operator="greaterThan">
      <formula>0</formula>
    </cfRule>
  </conditionalFormatting>
  <conditionalFormatting sqref="J810:AC810">
    <cfRule type="cellIs" dxfId="507" priority="1380" operator="greaterThan">
      <formula>0</formula>
    </cfRule>
  </conditionalFormatting>
  <conditionalFormatting sqref="J811:AC811">
    <cfRule type="cellIs" dxfId="506" priority="1378" operator="greaterThan">
      <formula>0</formula>
    </cfRule>
  </conditionalFormatting>
  <conditionalFormatting sqref="J812:AC812">
    <cfRule type="cellIs" dxfId="505" priority="1376" operator="greaterThan">
      <formula>0</formula>
    </cfRule>
  </conditionalFormatting>
  <conditionalFormatting sqref="J813:AC813">
    <cfRule type="cellIs" dxfId="504" priority="1374" operator="greaterThan">
      <formula>0</formula>
    </cfRule>
  </conditionalFormatting>
  <conditionalFormatting sqref="J814:AC814">
    <cfRule type="cellIs" dxfId="503" priority="1372" operator="greaterThan">
      <formula>0</formula>
    </cfRule>
  </conditionalFormatting>
  <conditionalFormatting sqref="J815:AC815">
    <cfRule type="cellIs" dxfId="502" priority="1370" operator="greaterThan">
      <formula>0</formula>
    </cfRule>
  </conditionalFormatting>
  <conditionalFormatting sqref="J807:AC807">
    <cfRule type="cellIs" dxfId="501" priority="1368" operator="greaterThan">
      <formula>0</formula>
    </cfRule>
  </conditionalFormatting>
  <conditionalFormatting sqref="J803:AC803">
    <cfRule type="cellIs" dxfId="500" priority="1366" operator="greaterThan">
      <formula>0</formula>
    </cfRule>
  </conditionalFormatting>
  <conditionalFormatting sqref="J804:AC804">
    <cfRule type="cellIs" dxfId="499" priority="1364" operator="greaterThan">
      <formula>0</formula>
    </cfRule>
  </conditionalFormatting>
  <conditionalFormatting sqref="J805:AC805">
    <cfRule type="cellIs" dxfId="498" priority="1362" operator="greaterThan">
      <formula>0</formula>
    </cfRule>
  </conditionalFormatting>
  <conditionalFormatting sqref="J797:AC797">
    <cfRule type="cellIs" dxfId="497" priority="1360" operator="greaterThan">
      <formula>0</formula>
    </cfRule>
  </conditionalFormatting>
  <conditionalFormatting sqref="J798:AC798">
    <cfRule type="cellIs" dxfId="496" priority="1358" operator="greaterThan">
      <formula>0</formula>
    </cfRule>
  </conditionalFormatting>
  <conditionalFormatting sqref="J799:AC799">
    <cfRule type="cellIs" dxfId="495" priority="1356" operator="greaterThan">
      <formula>0</formula>
    </cfRule>
  </conditionalFormatting>
  <conditionalFormatting sqref="J800:AC800">
    <cfRule type="cellIs" dxfId="494" priority="1354" operator="greaterThan">
      <formula>0</formula>
    </cfRule>
  </conditionalFormatting>
  <conditionalFormatting sqref="J801:AC801">
    <cfRule type="cellIs" dxfId="493" priority="1352" operator="greaterThan">
      <formula>0</formula>
    </cfRule>
  </conditionalFormatting>
  <conditionalFormatting sqref="J793:AC793">
    <cfRule type="cellIs" dxfId="492" priority="1350" operator="greaterThan">
      <formula>0</formula>
    </cfRule>
  </conditionalFormatting>
  <conditionalFormatting sqref="J794:AC794">
    <cfRule type="cellIs" dxfId="491" priority="1348" operator="greaterThan">
      <formula>0</formula>
    </cfRule>
  </conditionalFormatting>
  <conditionalFormatting sqref="J795:AC795">
    <cfRule type="cellIs" dxfId="490" priority="1346" operator="greaterThan">
      <formula>0</formula>
    </cfRule>
  </conditionalFormatting>
  <conditionalFormatting sqref="J791:AC791">
    <cfRule type="cellIs" dxfId="489" priority="1344" operator="greaterThan">
      <formula>0</formula>
    </cfRule>
  </conditionalFormatting>
  <conditionalFormatting sqref="J785:AC785">
    <cfRule type="cellIs" dxfId="488" priority="1342" operator="greaterThan">
      <formula>0</formula>
    </cfRule>
  </conditionalFormatting>
  <conditionalFormatting sqref="J786:AC786">
    <cfRule type="cellIs" dxfId="487" priority="1340" operator="greaterThan">
      <formula>0</formula>
    </cfRule>
  </conditionalFormatting>
  <conditionalFormatting sqref="J787:AC787">
    <cfRule type="cellIs" dxfId="486" priority="1338" operator="greaterThan">
      <formula>0</formula>
    </cfRule>
  </conditionalFormatting>
  <conditionalFormatting sqref="J788:AC788">
    <cfRule type="cellIs" dxfId="485" priority="1336" operator="greaterThan">
      <formula>0</formula>
    </cfRule>
  </conditionalFormatting>
  <conditionalFormatting sqref="J789:AC789">
    <cfRule type="cellIs" dxfId="484" priority="1334" operator="greaterThan">
      <formula>0</formula>
    </cfRule>
  </conditionalFormatting>
  <conditionalFormatting sqref="J781:AC781">
    <cfRule type="cellIs" dxfId="483" priority="1332" operator="greaterThan">
      <formula>0</formula>
    </cfRule>
  </conditionalFormatting>
  <conditionalFormatting sqref="J782:AC782">
    <cfRule type="cellIs" dxfId="482" priority="1330" operator="greaterThan">
      <formula>0</formula>
    </cfRule>
  </conditionalFormatting>
  <conditionalFormatting sqref="J783:AC783">
    <cfRule type="cellIs" dxfId="481" priority="1328" operator="greaterThan">
      <formula>0</formula>
    </cfRule>
  </conditionalFormatting>
  <conditionalFormatting sqref="J777:AC777">
    <cfRule type="cellIs" dxfId="480" priority="1326" operator="greaterThan">
      <formula>0</formula>
    </cfRule>
  </conditionalFormatting>
  <conditionalFormatting sqref="J778:AC778">
    <cfRule type="cellIs" dxfId="479" priority="1324" operator="greaterThan">
      <formula>0</formula>
    </cfRule>
  </conditionalFormatting>
  <conditionalFormatting sqref="J779:AC779">
    <cfRule type="cellIs" dxfId="478" priority="1322" operator="greaterThan">
      <formula>0</formula>
    </cfRule>
  </conditionalFormatting>
  <conditionalFormatting sqref="J773:AC773">
    <cfRule type="cellIs" dxfId="477" priority="1320" operator="greaterThan">
      <formula>0</formula>
    </cfRule>
  </conditionalFormatting>
  <conditionalFormatting sqref="J774:AC774">
    <cfRule type="cellIs" dxfId="476" priority="1318" operator="greaterThan">
      <formula>0</formula>
    </cfRule>
  </conditionalFormatting>
  <conditionalFormatting sqref="J775:AC775">
    <cfRule type="cellIs" dxfId="475" priority="1316" operator="greaterThan">
      <formula>0</formula>
    </cfRule>
  </conditionalFormatting>
  <conditionalFormatting sqref="J769:AC769">
    <cfRule type="cellIs" dxfId="474" priority="1314" operator="greaterThan">
      <formula>0</formula>
    </cfRule>
  </conditionalFormatting>
  <conditionalFormatting sqref="J770:AC770">
    <cfRule type="cellIs" dxfId="473" priority="1312" operator="greaterThan">
      <formula>0</formula>
    </cfRule>
  </conditionalFormatting>
  <conditionalFormatting sqref="J771:AC771">
    <cfRule type="cellIs" dxfId="472" priority="1310" operator="greaterThan">
      <formula>0</formula>
    </cfRule>
  </conditionalFormatting>
  <conditionalFormatting sqref="J765:AC765">
    <cfRule type="cellIs" dxfId="471" priority="1308" operator="greaterThan">
      <formula>0</formula>
    </cfRule>
  </conditionalFormatting>
  <conditionalFormatting sqref="J766:AC766">
    <cfRule type="cellIs" dxfId="470" priority="1306" operator="greaterThan">
      <formula>0</formula>
    </cfRule>
  </conditionalFormatting>
  <conditionalFormatting sqref="J767:AC767">
    <cfRule type="cellIs" dxfId="469" priority="1304" operator="greaterThan">
      <formula>0</formula>
    </cfRule>
  </conditionalFormatting>
  <conditionalFormatting sqref="J758:AC758">
    <cfRule type="cellIs" dxfId="468" priority="1302" operator="greaterThan">
      <formula>0</formula>
    </cfRule>
  </conditionalFormatting>
  <conditionalFormatting sqref="J759:AC759">
    <cfRule type="cellIs" dxfId="467" priority="1300" operator="greaterThan">
      <formula>0</formula>
    </cfRule>
  </conditionalFormatting>
  <conditionalFormatting sqref="J760:AC760">
    <cfRule type="cellIs" dxfId="466" priority="1298" operator="greaterThan">
      <formula>0</formula>
    </cfRule>
  </conditionalFormatting>
  <conditionalFormatting sqref="J761:AC761">
    <cfRule type="cellIs" dxfId="465" priority="1296" operator="greaterThan">
      <formula>0</formula>
    </cfRule>
  </conditionalFormatting>
  <conditionalFormatting sqref="J762:AC762">
    <cfRule type="cellIs" dxfId="464" priority="1294" operator="greaterThan">
      <formula>0</formula>
    </cfRule>
  </conditionalFormatting>
  <conditionalFormatting sqref="J763:AC763">
    <cfRule type="cellIs" dxfId="463" priority="1292" operator="greaterThan">
      <formula>0</formula>
    </cfRule>
  </conditionalFormatting>
  <conditionalFormatting sqref="J751:AC751">
    <cfRule type="cellIs" dxfId="462" priority="1290" operator="greaterThan">
      <formula>0</formula>
    </cfRule>
  </conditionalFormatting>
  <conditionalFormatting sqref="J752:AC752">
    <cfRule type="cellIs" dxfId="461" priority="1288" operator="greaterThan">
      <formula>0</formula>
    </cfRule>
  </conditionalFormatting>
  <conditionalFormatting sqref="J753:AC753">
    <cfRule type="cellIs" dxfId="460" priority="1286" operator="greaterThan">
      <formula>0</formula>
    </cfRule>
  </conditionalFormatting>
  <conditionalFormatting sqref="J754:AC754">
    <cfRule type="cellIs" dxfId="459" priority="1284" operator="greaterThan">
      <formula>0</formula>
    </cfRule>
  </conditionalFormatting>
  <conditionalFormatting sqref="J755:AC755">
    <cfRule type="cellIs" dxfId="458" priority="1282" operator="greaterThan">
      <formula>0</formula>
    </cfRule>
  </conditionalFormatting>
  <conditionalFormatting sqref="J756:AC756">
    <cfRule type="cellIs" dxfId="457" priority="1280" operator="greaterThan">
      <formula>0</formula>
    </cfRule>
  </conditionalFormatting>
  <conditionalFormatting sqref="J744:AC744">
    <cfRule type="cellIs" dxfId="456" priority="1278" operator="greaterThan">
      <formula>0</formula>
    </cfRule>
  </conditionalFormatting>
  <conditionalFormatting sqref="J745:AC745">
    <cfRule type="cellIs" dxfId="455" priority="1276" operator="greaterThan">
      <formula>0</formula>
    </cfRule>
  </conditionalFormatting>
  <conditionalFormatting sqref="J746:AC746">
    <cfRule type="cellIs" dxfId="454" priority="1274" operator="greaterThan">
      <formula>0</formula>
    </cfRule>
  </conditionalFormatting>
  <conditionalFormatting sqref="J747:AC747">
    <cfRule type="cellIs" dxfId="453" priority="1272" operator="greaterThan">
      <formula>0</formula>
    </cfRule>
  </conditionalFormatting>
  <conditionalFormatting sqref="J748:AC748">
    <cfRule type="cellIs" dxfId="452" priority="1270" operator="greaterThan">
      <formula>0</formula>
    </cfRule>
  </conditionalFormatting>
  <conditionalFormatting sqref="J749:AC749">
    <cfRule type="cellIs" dxfId="451" priority="1268" operator="greaterThan">
      <formula>0</formula>
    </cfRule>
  </conditionalFormatting>
  <conditionalFormatting sqref="J739:AC739">
    <cfRule type="cellIs" dxfId="450" priority="1266" operator="greaterThan">
      <formula>0</formula>
    </cfRule>
  </conditionalFormatting>
  <conditionalFormatting sqref="J740:AC740">
    <cfRule type="cellIs" dxfId="449" priority="1264" operator="greaterThan">
      <formula>0</formula>
    </cfRule>
  </conditionalFormatting>
  <conditionalFormatting sqref="J741:AC741">
    <cfRule type="cellIs" dxfId="448" priority="1262" operator="greaterThan">
      <formula>0</formula>
    </cfRule>
  </conditionalFormatting>
  <conditionalFormatting sqref="J742:AC742">
    <cfRule type="cellIs" dxfId="447" priority="1260" operator="greaterThan">
      <formula>0</formula>
    </cfRule>
  </conditionalFormatting>
  <conditionalFormatting sqref="J734:AC734">
    <cfRule type="cellIs" dxfId="446" priority="1258" operator="greaterThan">
      <formula>0</formula>
    </cfRule>
  </conditionalFormatting>
  <conditionalFormatting sqref="J735:AC735">
    <cfRule type="cellIs" dxfId="445" priority="1256" operator="greaterThan">
      <formula>0</formula>
    </cfRule>
  </conditionalFormatting>
  <conditionalFormatting sqref="J736:AC736">
    <cfRule type="cellIs" dxfId="444" priority="1254" operator="greaterThan">
      <formula>0</formula>
    </cfRule>
  </conditionalFormatting>
  <conditionalFormatting sqref="J737:AC737">
    <cfRule type="cellIs" dxfId="443" priority="1252" operator="greaterThan">
      <formula>0</formula>
    </cfRule>
  </conditionalFormatting>
  <conditionalFormatting sqref="J731:AC731">
    <cfRule type="cellIs" dxfId="442" priority="1250" operator="greaterThan">
      <formula>0</formula>
    </cfRule>
  </conditionalFormatting>
  <conditionalFormatting sqref="J732:AC732">
    <cfRule type="cellIs" dxfId="441" priority="1248" operator="greaterThan">
      <formula>0</formula>
    </cfRule>
  </conditionalFormatting>
  <conditionalFormatting sqref="J725:AC725">
    <cfRule type="cellIs" dxfId="440" priority="1246" operator="greaterThan">
      <formula>0</formula>
    </cfRule>
  </conditionalFormatting>
  <conditionalFormatting sqref="J726:AC726">
    <cfRule type="cellIs" dxfId="439" priority="1244" operator="greaterThan">
      <formula>0</formula>
    </cfRule>
  </conditionalFormatting>
  <conditionalFormatting sqref="J727:AC727">
    <cfRule type="cellIs" dxfId="438" priority="1242" operator="greaterThan">
      <formula>0</formula>
    </cfRule>
  </conditionalFormatting>
  <conditionalFormatting sqref="J728:AC728">
    <cfRule type="cellIs" dxfId="437" priority="1240" operator="greaterThan">
      <formula>0</formula>
    </cfRule>
  </conditionalFormatting>
  <conditionalFormatting sqref="J722:AC722">
    <cfRule type="cellIs" dxfId="436" priority="1238" operator="greaterThan">
      <formula>0</formula>
    </cfRule>
  </conditionalFormatting>
  <conditionalFormatting sqref="J723:AC723">
    <cfRule type="cellIs" dxfId="435" priority="1236" operator="greaterThan">
      <formula>0</formula>
    </cfRule>
  </conditionalFormatting>
  <conditionalFormatting sqref="J720:AC720">
    <cfRule type="cellIs" dxfId="434" priority="1234" operator="greaterThan">
      <formula>0</formula>
    </cfRule>
  </conditionalFormatting>
  <conditionalFormatting sqref="J718:AC718">
    <cfRule type="cellIs" dxfId="433" priority="1232" operator="greaterThan">
      <formula>0</formula>
    </cfRule>
  </conditionalFormatting>
  <conditionalFormatting sqref="J715:AC715">
    <cfRule type="cellIs" dxfId="432" priority="1230" operator="greaterThan">
      <formula>0</formula>
    </cfRule>
  </conditionalFormatting>
  <conditionalFormatting sqref="J716:AC716">
    <cfRule type="cellIs" dxfId="431" priority="1228" operator="greaterThan">
      <formula>0</formula>
    </cfRule>
  </conditionalFormatting>
  <conditionalFormatting sqref="J712:AC712">
    <cfRule type="cellIs" dxfId="430" priority="1226" operator="greaterThan">
      <formula>0</formula>
    </cfRule>
  </conditionalFormatting>
  <conditionalFormatting sqref="J713:AC713">
    <cfRule type="cellIs" dxfId="429" priority="1224" operator="greaterThan">
      <formula>0</formula>
    </cfRule>
  </conditionalFormatting>
  <conditionalFormatting sqref="J710:AC710">
    <cfRule type="cellIs" dxfId="428" priority="1222" operator="greaterThan">
      <formula>0</formula>
    </cfRule>
  </conditionalFormatting>
  <conditionalFormatting sqref="J706:AC706">
    <cfRule type="cellIs" dxfId="427" priority="1220" operator="greaterThan">
      <formula>0</formula>
    </cfRule>
  </conditionalFormatting>
  <conditionalFormatting sqref="J707:AC707">
    <cfRule type="cellIs" dxfId="426" priority="1218" operator="greaterThan">
      <formula>0</formula>
    </cfRule>
  </conditionalFormatting>
  <conditionalFormatting sqref="J708:AC708">
    <cfRule type="cellIs" dxfId="425" priority="1216" operator="greaterThan">
      <formula>0</formula>
    </cfRule>
  </conditionalFormatting>
  <conditionalFormatting sqref="J704:AC704">
    <cfRule type="cellIs" dxfId="424" priority="1214" operator="greaterThan">
      <formula>0</formula>
    </cfRule>
  </conditionalFormatting>
  <conditionalFormatting sqref="J700:AC700">
    <cfRule type="cellIs" dxfId="423" priority="1212" operator="greaterThan">
      <formula>0</formula>
    </cfRule>
  </conditionalFormatting>
  <conditionalFormatting sqref="J701:AC701">
    <cfRule type="cellIs" dxfId="422" priority="1210" operator="greaterThan">
      <formula>0</formula>
    </cfRule>
  </conditionalFormatting>
  <conditionalFormatting sqref="J702:AC702">
    <cfRule type="cellIs" dxfId="421" priority="1208" operator="greaterThan">
      <formula>0</formula>
    </cfRule>
  </conditionalFormatting>
  <conditionalFormatting sqref="J696:AC696">
    <cfRule type="cellIs" dxfId="420" priority="1206" operator="greaterThan">
      <formula>0</formula>
    </cfRule>
  </conditionalFormatting>
  <conditionalFormatting sqref="J697:AC697">
    <cfRule type="cellIs" dxfId="419" priority="1204" operator="greaterThan">
      <formula>0</formula>
    </cfRule>
  </conditionalFormatting>
  <conditionalFormatting sqref="J698:AC698">
    <cfRule type="cellIs" dxfId="418" priority="1202" operator="greaterThan">
      <formula>0</formula>
    </cfRule>
  </conditionalFormatting>
  <conditionalFormatting sqref="J693:AC693">
    <cfRule type="cellIs" dxfId="417" priority="1200" operator="greaterThan">
      <formula>0</formula>
    </cfRule>
  </conditionalFormatting>
  <conditionalFormatting sqref="J694:AC694">
    <cfRule type="cellIs" dxfId="416" priority="1198" operator="greaterThan">
      <formula>0</formula>
    </cfRule>
  </conditionalFormatting>
  <conditionalFormatting sqref="J688:AC688">
    <cfRule type="cellIs" dxfId="415" priority="1196" operator="greaterThan">
      <formula>0</formula>
    </cfRule>
  </conditionalFormatting>
  <conditionalFormatting sqref="J689:AC689">
    <cfRule type="cellIs" dxfId="414" priority="1194" operator="greaterThan">
      <formula>0</formula>
    </cfRule>
  </conditionalFormatting>
  <conditionalFormatting sqref="J690:AC690">
    <cfRule type="cellIs" dxfId="413" priority="1192" operator="greaterThan">
      <formula>0</formula>
    </cfRule>
  </conditionalFormatting>
  <conditionalFormatting sqref="J691:AC691">
    <cfRule type="cellIs" dxfId="412" priority="1190" operator="greaterThan">
      <formula>0</formula>
    </cfRule>
  </conditionalFormatting>
  <conditionalFormatting sqref="J683:AC683">
    <cfRule type="cellIs" dxfId="411" priority="1188" operator="greaterThan">
      <formula>0</formula>
    </cfRule>
  </conditionalFormatting>
  <conditionalFormatting sqref="J684:AC684">
    <cfRule type="cellIs" dxfId="410" priority="1186" operator="greaterThan">
      <formula>0</formula>
    </cfRule>
  </conditionalFormatting>
  <conditionalFormatting sqref="J685:AC685">
    <cfRule type="cellIs" dxfId="409" priority="1184" operator="greaterThan">
      <formula>0</formula>
    </cfRule>
  </conditionalFormatting>
  <conditionalFormatting sqref="J686:AC686">
    <cfRule type="cellIs" dxfId="408" priority="1182" operator="greaterThan">
      <formula>0</formula>
    </cfRule>
  </conditionalFormatting>
  <conditionalFormatting sqref="J673:AC673">
    <cfRule type="cellIs" dxfId="407" priority="1180" operator="greaterThan">
      <formula>0</formula>
    </cfRule>
  </conditionalFormatting>
  <conditionalFormatting sqref="J674:AC674">
    <cfRule type="cellIs" dxfId="406" priority="1178" operator="greaterThan">
      <formula>0</formula>
    </cfRule>
  </conditionalFormatting>
  <conditionalFormatting sqref="J675:AC675">
    <cfRule type="cellIs" dxfId="405" priority="1176" operator="greaterThan">
      <formula>0</formula>
    </cfRule>
  </conditionalFormatting>
  <conditionalFormatting sqref="J676:AC676">
    <cfRule type="cellIs" dxfId="404" priority="1174" operator="greaterThan">
      <formula>0</formula>
    </cfRule>
  </conditionalFormatting>
  <conditionalFormatting sqref="J677:AC677">
    <cfRule type="cellIs" dxfId="403" priority="1172" operator="greaterThan">
      <formula>0</formula>
    </cfRule>
  </conditionalFormatting>
  <conditionalFormatting sqref="J678:AC678">
    <cfRule type="cellIs" dxfId="402" priority="1170" operator="greaterThan">
      <formula>0</formula>
    </cfRule>
  </conditionalFormatting>
  <conditionalFormatting sqref="J679:AC679">
    <cfRule type="cellIs" dxfId="401" priority="1168" operator="greaterThan">
      <formula>0</formula>
    </cfRule>
  </conditionalFormatting>
  <conditionalFormatting sqref="J680:AC680">
    <cfRule type="cellIs" dxfId="400" priority="1166" operator="greaterThan">
      <formula>0</formula>
    </cfRule>
  </conditionalFormatting>
  <conditionalFormatting sqref="J681:AC681">
    <cfRule type="cellIs" dxfId="399" priority="1164" operator="greaterThan">
      <formula>0</formula>
    </cfRule>
  </conditionalFormatting>
  <conditionalFormatting sqref="J663:AC663">
    <cfRule type="cellIs" dxfId="398" priority="1162" operator="greaterThan">
      <formula>0</formula>
    </cfRule>
  </conditionalFormatting>
  <conditionalFormatting sqref="J664:AC664">
    <cfRule type="cellIs" dxfId="397" priority="1160" operator="greaterThan">
      <formula>0</formula>
    </cfRule>
  </conditionalFormatting>
  <conditionalFormatting sqref="J665:AC665">
    <cfRule type="cellIs" dxfId="396" priority="1158" operator="greaterThan">
      <formula>0</formula>
    </cfRule>
  </conditionalFormatting>
  <conditionalFormatting sqref="J666:AC666">
    <cfRule type="cellIs" dxfId="395" priority="1156" operator="greaterThan">
      <formula>0</formula>
    </cfRule>
  </conditionalFormatting>
  <conditionalFormatting sqref="J667:AC667">
    <cfRule type="cellIs" dxfId="394" priority="1154" operator="greaterThan">
      <formula>0</formula>
    </cfRule>
  </conditionalFormatting>
  <conditionalFormatting sqref="J668:AC668">
    <cfRule type="cellIs" dxfId="393" priority="1152" operator="greaterThan">
      <formula>0</formula>
    </cfRule>
  </conditionalFormatting>
  <conditionalFormatting sqref="J669:AC669">
    <cfRule type="cellIs" dxfId="392" priority="1150" operator="greaterThan">
      <formula>0</formula>
    </cfRule>
  </conditionalFormatting>
  <conditionalFormatting sqref="J670:AC670">
    <cfRule type="cellIs" dxfId="391" priority="1148" operator="greaterThan">
      <formula>0</formula>
    </cfRule>
  </conditionalFormatting>
  <conditionalFormatting sqref="J671:AC671">
    <cfRule type="cellIs" dxfId="390" priority="1146" operator="greaterThan">
      <formula>0</formula>
    </cfRule>
  </conditionalFormatting>
  <conditionalFormatting sqref="J653:AC653">
    <cfRule type="cellIs" dxfId="389" priority="1144" operator="greaterThan">
      <formula>0</formula>
    </cfRule>
  </conditionalFormatting>
  <conditionalFormatting sqref="J654:AC654">
    <cfRule type="cellIs" dxfId="388" priority="1142" operator="greaterThan">
      <formula>0</formula>
    </cfRule>
  </conditionalFormatting>
  <conditionalFormatting sqref="J655:AC655">
    <cfRule type="cellIs" dxfId="387" priority="1140" operator="greaterThan">
      <formula>0</formula>
    </cfRule>
  </conditionalFormatting>
  <conditionalFormatting sqref="J656:AC656">
    <cfRule type="cellIs" dxfId="386" priority="1138" operator="greaterThan">
      <formula>0</formula>
    </cfRule>
  </conditionalFormatting>
  <conditionalFormatting sqref="J657:AC657">
    <cfRule type="cellIs" dxfId="385" priority="1136" operator="greaterThan">
      <formula>0</formula>
    </cfRule>
  </conditionalFormatting>
  <conditionalFormatting sqref="J658:AC658">
    <cfRule type="cellIs" dxfId="384" priority="1134" operator="greaterThan">
      <formula>0</formula>
    </cfRule>
  </conditionalFormatting>
  <conditionalFormatting sqref="J659:AC659">
    <cfRule type="cellIs" dxfId="383" priority="1132" operator="greaterThan">
      <formula>0</formula>
    </cfRule>
  </conditionalFormatting>
  <conditionalFormatting sqref="J660:AC660">
    <cfRule type="cellIs" dxfId="382" priority="1130" operator="greaterThan">
      <formula>0</formula>
    </cfRule>
  </conditionalFormatting>
  <conditionalFormatting sqref="J661:AC661">
    <cfRule type="cellIs" dxfId="381" priority="1128" operator="greaterThan">
      <formula>0</formula>
    </cfRule>
  </conditionalFormatting>
  <conditionalFormatting sqref="J650:AC650">
    <cfRule type="cellIs" dxfId="380" priority="1126" operator="greaterThan">
      <formula>0</formula>
    </cfRule>
  </conditionalFormatting>
  <conditionalFormatting sqref="J651:AC651">
    <cfRule type="cellIs" dxfId="379" priority="1124" operator="greaterThan">
      <formula>0</formula>
    </cfRule>
  </conditionalFormatting>
  <conditionalFormatting sqref="J643:AC643">
    <cfRule type="cellIs" dxfId="378" priority="1122" operator="greaterThan">
      <formula>0</formula>
    </cfRule>
  </conditionalFormatting>
  <conditionalFormatting sqref="J644:AC644">
    <cfRule type="cellIs" dxfId="377" priority="1120" operator="greaterThan">
      <formula>0</formula>
    </cfRule>
  </conditionalFormatting>
  <conditionalFormatting sqref="J645:AC645">
    <cfRule type="cellIs" dxfId="376" priority="1118" operator="greaterThan">
      <formula>0</formula>
    </cfRule>
  </conditionalFormatting>
  <conditionalFormatting sqref="J646:AC646">
    <cfRule type="cellIs" dxfId="375" priority="1116" operator="greaterThan">
      <formula>0</formula>
    </cfRule>
  </conditionalFormatting>
  <conditionalFormatting sqref="J647:AC647">
    <cfRule type="cellIs" dxfId="374" priority="1114" operator="greaterThan">
      <formula>0</formula>
    </cfRule>
  </conditionalFormatting>
  <conditionalFormatting sqref="J648:AC648">
    <cfRule type="cellIs" dxfId="373" priority="1112" operator="greaterThan">
      <formula>0</formula>
    </cfRule>
  </conditionalFormatting>
  <conditionalFormatting sqref="J641:AC641">
    <cfRule type="cellIs" dxfId="372" priority="1110" operator="greaterThan">
      <formula>0</formula>
    </cfRule>
  </conditionalFormatting>
  <conditionalFormatting sqref="J638:AC638">
    <cfRule type="cellIs" dxfId="371" priority="1108" operator="greaterThan">
      <formula>0</formula>
    </cfRule>
  </conditionalFormatting>
  <conditionalFormatting sqref="J639:AC639">
    <cfRule type="cellIs" dxfId="370" priority="1106" operator="greaterThan">
      <formula>0</formula>
    </cfRule>
  </conditionalFormatting>
  <conditionalFormatting sqref="J635:AC635">
    <cfRule type="cellIs" dxfId="369" priority="1104" operator="greaterThan">
      <formula>0</formula>
    </cfRule>
  </conditionalFormatting>
  <conditionalFormatting sqref="J636:AC636">
    <cfRule type="cellIs" dxfId="368" priority="1102" operator="greaterThan">
      <formula>0</formula>
    </cfRule>
  </conditionalFormatting>
  <conditionalFormatting sqref="J631:AC631">
    <cfRule type="cellIs" dxfId="367" priority="1100" operator="greaterThan">
      <formula>0</formula>
    </cfRule>
  </conditionalFormatting>
  <conditionalFormatting sqref="J632:AC632">
    <cfRule type="cellIs" dxfId="366" priority="1098" operator="greaterThan">
      <formula>0</formula>
    </cfRule>
  </conditionalFormatting>
  <conditionalFormatting sqref="J633:AC633">
    <cfRule type="cellIs" dxfId="365" priority="1096" operator="greaterThan">
      <formula>0</formula>
    </cfRule>
  </conditionalFormatting>
  <conditionalFormatting sqref="J627:AC627">
    <cfRule type="cellIs" dxfId="364" priority="1094" operator="greaterThan">
      <formula>0</formula>
    </cfRule>
  </conditionalFormatting>
  <conditionalFormatting sqref="J628:AC628">
    <cfRule type="cellIs" dxfId="363" priority="1092" operator="greaterThan">
      <formula>0</formula>
    </cfRule>
  </conditionalFormatting>
  <conditionalFormatting sqref="J625:AC625">
    <cfRule type="cellIs" dxfId="362" priority="1090" operator="greaterThan">
      <formula>0</formula>
    </cfRule>
  </conditionalFormatting>
  <conditionalFormatting sqref="J623:AC623">
    <cfRule type="cellIs" dxfId="361" priority="1088" operator="greaterThan">
      <formula>0</formula>
    </cfRule>
  </conditionalFormatting>
  <conditionalFormatting sqref="J620:AC620">
    <cfRule type="cellIs" dxfId="360" priority="1086" operator="greaterThan">
      <formula>0</formula>
    </cfRule>
  </conditionalFormatting>
  <conditionalFormatting sqref="J621:AC621">
    <cfRule type="cellIs" dxfId="359" priority="1084" operator="greaterThan">
      <formula>0</formula>
    </cfRule>
  </conditionalFormatting>
  <conditionalFormatting sqref="J617:AC617">
    <cfRule type="cellIs" dxfId="358" priority="1082" operator="greaterThan">
      <formula>0</formula>
    </cfRule>
  </conditionalFormatting>
  <conditionalFormatting sqref="J618:AC618">
    <cfRule type="cellIs" dxfId="357" priority="1080" operator="greaterThan">
      <formula>0</formula>
    </cfRule>
  </conditionalFormatting>
  <conditionalFormatting sqref="J613:AC613">
    <cfRule type="cellIs" dxfId="356" priority="1078" operator="greaterThan">
      <formula>0</formula>
    </cfRule>
  </conditionalFormatting>
  <conditionalFormatting sqref="J614:AC614">
    <cfRule type="cellIs" dxfId="355" priority="1076" operator="greaterThan">
      <formula>0</formula>
    </cfRule>
  </conditionalFormatting>
  <conditionalFormatting sqref="J615:AC615">
    <cfRule type="cellIs" dxfId="354" priority="1074" operator="greaterThan">
      <formula>0</formula>
    </cfRule>
  </conditionalFormatting>
  <conditionalFormatting sqref="J609:AC609">
    <cfRule type="cellIs" dxfId="353" priority="1072" operator="greaterThan">
      <formula>0</formula>
    </cfRule>
  </conditionalFormatting>
  <conditionalFormatting sqref="J610:AC610">
    <cfRule type="cellIs" dxfId="352" priority="1070" operator="greaterThan">
      <formula>0</formula>
    </cfRule>
  </conditionalFormatting>
  <conditionalFormatting sqref="J611:AC611">
    <cfRule type="cellIs" dxfId="351" priority="1068" operator="greaterThan">
      <formula>0</formula>
    </cfRule>
  </conditionalFormatting>
  <conditionalFormatting sqref="J603:AC603">
    <cfRule type="cellIs" dxfId="350" priority="1066" operator="greaterThan">
      <formula>0</formula>
    </cfRule>
  </conditionalFormatting>
  <conditionalFormatting sqref="J604:AC604">
    <cfRule type="cellIs" dxfId="349" priority="1064" operator="greaterThan">
      <formula>0</formula>
    </cfRule>
  </conditionalFormatting>
  <conditionalFormatting sqref="J605:AC605">
    <cfRule type="cellIs" dxfId="348" priority="1062" operator="greaterThan">
      <formula>0</formula>
    </cfRule>
  </conditionalFormatting>
  <conditionalFormatting sqref="J593:AC593">
    <cfRule type="cellIs" dxfId="347" priority="1060" operator="greaterThan">
      <formula>0</formula>
    </cfRule>
  </conditionalFormatting>
  <conditionalFormatting sqref="J594:AC594">
    <cfRule type="cellIs" dxfId="346" priority="1058" operator="greaterThan">
      <formula>0</formula>
    </cfRule>
  </conditionalFormatting>
  <conditionalFormatting sqref="J595:AC595">
    <cfRule type="cellIs" dxfId="345" priority="1056" operator="greaterThan">
      <formula>0</formula>
    </cfRule>
  </conditionalFormatting>
  <conditionalFormatting sqref="J596:AC596">
    <cfRule type="cellIs" dxfId="344" priority="1054" operator="greaterThan">
      <formula>0</formula>
    </cfRule>
  </conditionalFormatting>
  <conditionalFormatting sqref="J597:AC597">
    <cfRule type="cellIs" dxfId="343" priority="1052" operator="greaterThan">
      <formula>0</formula>
    </cfRule>
  </conditionalFormatting>
  <conditionalFormatting sqref="J598:AC598">
    <cfRule type="cellIs" dxfId="342" priority="1050" operator="greaterThan">
      <formula>0</formula>
    </cfRule>
  </conditionalFormatting>
  <conditionalFormatting sqref="J586:AC586">
    <cfRule type="cellIs" dxfId="341" priority="1048" operator="greaterThan">
      <formula>0</formula>
    </cfRule>
  </conditionalFormatting>
  <conditionalFormatting sqref="J587:AC587">
    <cfRule type="cellIs" dxfId="340" priority="1046" operator="greaterThan">
      <formula>0</formula>
    </cfRule>
  </conditionalFormatting>
  <conditionalFormatting sqref="J588:AC588">
    <cfRule type="cellIs" dxfId="339" priority="1044" operator="greaterThan">
      <formula>0</formula>
    </cfRule>
  </conditionalFormatting>
  <conditionalFormatting sqref="J589:AC589">
    <cfRule type="cellIs" dxfId="338" priority="1042" operator="greaterThan">
      <formula>0</formula>
    </cfRule>
  </conditionalFormatting>
  <conditionalFormatting sqref="J590:AC590">
    <cfRule type="cellIs" dxfId="337" priority="1040" operator="greaterThan">
      <formula>0</formula>
    </cfRule>
  </conditionalFormatting>
  <conditionalFormatting sqref="J591:AC591">
    <cfRule type="cellIs" dxfId="336" priority="1038" operator="greaterThan">
      <formula>0</formula>
    </cfRule>
  </conditionalFormatting>
  <conditionalFormatting sqref="J579:AC579">
    <cfRule type="cellIs" dxfId="335" priority="1036" operator="greaterThan">
      <formula>0</formula>
    </cfRule>
  </conditionalFormatting>
  <conditionalFormatting sqref="J580:AC580">
    <cfRule type="cellIs" dxfId="334" priority="1034" operator="greaterThan">
      <formula>0</formula>
    </cfRule>
  </conditionalFormatting>
  <conditionalFormatting sqref="J581:AC581">
    <cfRule type="cellIs" dxfId="333" priority="1032" operator="greaterThan">
      <formula>0</formula>
    </cfRule>
  </conditionalFormatting>
  <conditionalFormatting sqref="J582:AC582">
    <cfRule type="cellIs" dxfId="332" priority="1030" operator="greaterThan">
      <formula>0</formula>
    </cfRule>
  </conditionalFormatting>
  <conditionalFormatting sqref="J583:AC583">
    <cfRule type="cellIs" dxfId="331" priority="1028" operator="greaterThan">
      <formula>0</formula>
    </cfRule>
  </conditionalFormatting>
  <conditionalFormatting sqref="J584:AC584">
    <cfRule type="cellIs" dxfId="330" priority="1026" operator="greaterThan">
      <formula>0</formula>
    </cfRule>
  </conditionalFormatting>
  <conditionalFormatting sqref="J573:AC573">
    <cfRule type="cellIs" dxfId="329" priority="1024" operator="greaterThan">
      <formula>0</formula>
    </cfRule>
  </conditionalFormatting>
  <conditionalFormatting sqref="J574:AC574">
    <cfRule type="cellIs" dxfId="328" priority="1022" operator="greaterThan">
      <formula>0</formula>
    </cfRule>
  </conditionalFormatting>
  <conditionalFormatting sqref="J575:AC575">
    <cfRule type="cellIs" dxfId="327" priority="1020" operator="greaterThan">
      <formula>0</formula>
    </cfRule>
  </conditionalFormatting>
  <conditionalFormatting sqref="J576:AC576">
    <cfRule type="cellIs" dxfId="326" priority="1018" operator="greaterThan">
      <formula>0</formula>
    </cfRule>
  </conditionalFormatting>
  <conditionalFormatting sqref="J577:AC577">
    <cfRule type="cellIs" dxfId="325" priority="1016" operator="greaterThan">
      <formula>0</formula>
    </cfRule>
  </conditionalFormatting>
  <conditionalFormatting sqref="J566:AC566">
    <cfRule type="cellIs" dxfId="324" priority="1014" operator="greaterThan">
      <formula>0</formula>
    </cfRule>
  </conditionalFormatting>
  <conditionalFormatting sqref="J567:AC567">
    <cfRule type="cellIs" dxfId="323" priority="1012" operator="greaterThan">
      <formula>0</formula>
    </cfRule>
  </conditionalFormatting>
  <conditionalFormatting sqref="J568:AC568">
    <cfRule type="cellIs" dxfId="322" priority="1010" operator="greaterThan">
      <formula>0</formula>
    </cfRule>
  </conditionalFormatting>
  <conditionalFormatting sqref="J569:AC569">
    <cfRule type="cellIs" dxfId="321" priority="1008" operator="greaterThan">
      <formula>0</formula>
    </cfRule>
  </conditionalFormatting>
  <conditionalFormatting sqref="J570:AC570">
    <cfRule type="cellIs" dxfId="320" priority="1006" operator="greaterThan">
      <formula>0</formula>
    </cfRule>
  </conditionalFormatting>
  <conditionalFormatting sqref="J571:AC571">
    <cfRule type="cellIs" dxfId="319" priority="1004" operator="greaterThan">
      <formula>0</formula>
    </cfRule>
  </conditionalFormatting>
  <conditionalFormatting sqref="J563:AC563">
    <cfRule type="cellIs" dxfId="318" priority="1002" operator="greaterThan">
      <formula>0</formula>
    </cfRule>
  </conditionalFormatting>
  <conditionalFormatting sqref="J564:AC564">
    <cfRule type="cellIs" dxfId="317" priority="1000" operator="greaterThan">
      <formula>0</formula>
    </cfRule>
  </conditionalFormatting>
  <conditionalFormatting sqref="J561:AC561">
    <cfRule type="cellIs" dxfId="316" priority="998" operator="greaterThan">
      <formula>0</formula>
    </cfRule>
  </conditionalFormatting>
  <conditionalFormatting sqref="J556:AC556">
    <cfRule type="cellIs" dxfId="315" priority="996" operator="greaterThan">
      <formula>0</formula>
    </cfRule>
  </conditionalFormatting>
  <conditionalFormatting sqref="J557:AC557">
    <cfRule type="cellIs" dxfId="314" priority="994" operator="greaterThan">
      <formula>0</formula>
    </cfRule>
  </conditionalFormatting>
  <conditionalFormatting sqref="J558:AC558">
    <cfRule type="cellIs" dxfId="313" priority="992" operator="greaterThan">
      <formula>0</formula>
    </cfRule>
  </conditionalFormatting>
  <conditionalFormatting sqref="J559:AC559">
    <cfRule type="cellIs" dxfId="312" priority="990" operator="greaterThan">
      <formula>0</formula>
    </cfRule>
  </conditionalFormatting>
  <conditionalFormatting sqref="J553:AC553">
    <cfRule type="cellIs" dxfId="311" priority="988" operator="greaterThan">
      <formula>0</formula>
    </cfRule>
  </conditionalFormatting>
  <conditionalFormatting sqref="J554:AC554">
    <cfRule type="cellIs" dxfId="310" priority="986" operator="greaterThan">
      <formula>0</formula>
    </cfRule>
  </conditionalFormatting>
  <conditionalFormatting sqref="J547:AC547">
    <cfRule type="cellIs" dxfId="309" priority="984" operator="greaterThan">
      <formula>0</formula>
    </cfRule>
  </conditionalFormatting>
  <conditionalFormatting sqref="J548:AC548">
    <cfRule type="cellIs" dxfId="308" priority="982" operator="greaterThan">
      <formula>0</formula>
    </cfRule>
  </conditionalFormatting>
  <conditionalFormatting sqref="J549:AC549">
    <cfRule type="cellIs" dxfId="307" priority="980" operator="greaterThan">
      <formula>0</formula>
    </cfRule>
  </conditionalFormatting>
  <conditionalFormatting sqref="J550:AC550">
    <cfRule type="cellIs" dxfId="306" priority="978" operator="greaterThan">
      <formula>0</formula>
    </cfRule>
  </conditionalFormatting>
  <conditionalFormatting sqref="J551:AC551">
    <cfRule type="cellIs" dxfId="305" priority="976" operator="greaterThan">
      <formula>0</formula>
    </cfRule>
  </conditionalFormatting>
  <conditionalFormatting sqref="J542:AC542">
    <cfRule type="cellIs" dxfId="304" priority="974" operator="greaterThan">
      <formula>0</formula>
    </cfRule>
  </conditionalFormatting>
  <conditionalFormatting sqref="J543:AC543">
    <cfRule type="cellIs" dxfId="303" priority="972" operator="greaterThan">
      <formula>0</formula>
    </cfRule>
  </conditionalFormatting>
  <conditionalFormatting sqref="J544:AC544">
    <cfRule type="cellIs" dxfId="302" priority="970" operator="greaterThan">
      <formula>0</formula>
    </cfRule>
  </conditionalFormatting>
  <conditionalFormatting sqref="J545:AC545">
    <cfRule type="cellIs" dxfId="301" priority="968" operator="greaterThan">
      <formula>0</formula>
    </cfRule>
  </conditionalFormatting>
  <conditionalFormatting sqref="J539:AC539">
    <cfRule type="cellIs" dxfId="300" priority="966" operator="greaterThan">
      <formula>0</formula>
    </cfRule>
  </conditionalFormatting>
  <conditionalFormatting sqref="J540:AC540">
    <cfRule type="cellIs" dxfId="299" priority="964" operator="greaterThan">
      <formula>0</formula>
    </cfRule>
  </conditionalFormatting>
  <conditionalFormatting sqref="J537:AC537">
    <cfRule type="cellIs" dxfId="298" priority="962" operator="greaterThan">
      <formula>0</formula>
    </cfRule>
  </conditionalFormatting>
  <conditionalFormatting sqref="J535:AC535">
    <cfRule type="cellIs" dxfId="297" priority="956" operator="greaterThan">
      <formula>0</formula>
    </cfRule>
  </conditionalFormatting>
  <pageMargins left="0.7" right="0.7" top="0.75" bottom="0.75" header="0.3" footer="0.3"/>
  <pageSetup paperSize="9" orientation="portrait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549" operator="containsText" id="{BEF3A56E-34E6-46DB-9803-2293B0CF21BC}">
            <xm:f>NOT(ISERROR(SEARCH("-",J2)))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J916:AC916 J911:AC911 J907:AC907 J903:AC903 J896:AC899 J893:AC894 J890:AC890 J885:AC886 J876:AC876 J867:AC867 J858:AC858 J849:AC849 J840:AC840 J832:AC832 J824:AC824 J816:AC816 J808:AC808 J806:AC806 J802:AC802 J796:AC796 J792:AC792 J790:AC790 J784:AC784 J780:AC780 J776:AC776 J772:AC772 J768:AC768 J764:AC764 J757:AC757 J750:AC750 J743:AC743 J738:AC738 J733:AC733 J729:AC730 J724:AC724 J721:AC721 J719:AC719 J717:AC717 J714:AC714 J711:AC711 J709:AC709 J705:AC705 J703:AC703 J699:AC699 J695:AC695 J692:AC692 J687:AC687 J682:AC682 J672:AC672 J662:AC662 J652:AC652 J649:AC649 J642:AC642 J640:AC640 J637:AC637 J634:AC634 J629:AC630 J626:AC626 J624:AC624 J622:AC622 J619:AC619 J616:AC616 J612:AC612 J606:AC608 J599:AC602 J592:AC592 J585:AC585 J578:AC578 J572:AC572 J565:AC565 J562:AC562 J560:AC560 J555:AC555 J552:AC552 J546:AC546 J541:AC541 J538:AC538 J536:AC536 J2:AC534</xm:sqref>
        </x14:conditionalFormatting>
        <x14:conditionalFormatting xmlns:xm="http://schemas.microsoft.com/office/excel/2006/main">
          <x14:cfRule type="containsText" priority="1547" operator="containsText" id="{EB57ED3B-FD5D-4C06-9F72-54B5CD3575B3}">
            <xm:f>NOT(ISERROR(SEARCH("-",J917)))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J917:AC917</xm:sqref>
        </x14:conditionalFormatting>
        <x14:conditionalFormatting xmlns:xm="http://schemas.microsoft.com/office/excel/2006/main">
          <x14:cfRule type="containsText" priority="1545" operator="containsText" id="{0924DAE0-C832-437E-B13F-469A88255ED2}">
            <xm:f>NOT(ISERROR(SEARCH("-",J918)))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J918:AC918</xm:sqref>
        </x14:conditionalFormatting>
        <x14:conditionalFormatting xmlns:xm="http://schemas.microsoft.com/office/excel/2006/main">
          <x14:cfRule type="containsText" priority="1543" operator="containsText" id="{620BF415-26C5-4F4A-88F3-C334926E1752}">
            <xm:f>NOT(ISERROR(SEARCH("-",J919)))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J919:AC919</xm:sqref>
        </x14:conditionalFormatting>
        <x14:conditionalFormatting xmlns:xm="http://schemas.microsoft.com/office/excel/2006/main">
          <x14:cfRule type="containsText" priority="1541" operator="containsText" id="{F04052E6-4F25-4D36-B85A-A74E5275A83A}">
            <xm:f>NOT(ISERROR(SEARCH("-",J912)))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J912:AC912</xm:sqref>
        </x14:conditionalFormatting>
        <x14:conditionalFormatting xmlns:xm="http://schemas.microsoft.com/office/excel/2006/main">
          <x14:cfRule type="containsText" priority="1539" operator="containsText" id="{67DD6427-31A6-430A-9374-CCF3C0F9C045}">
            <xm:f>NOT(ISERROR(SEARCH("-",J913)))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J913:AC913</xm:sqref>
        </x14:conditionalFormatting>
        <x14:conditionalFormatting xmlns:xm="http://schemas.microsoft.com/office/excel/2006/main">
          <x14:cfRule type="containsText" priority="1537" operator="containsText" id="{E3A97AA1-7CBB-4A72-B1FD-1B280047F130}">
            <xm:f>NOT(ISERROR(SEARCH("-",J914)))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J914:AC914</xm:sqref>
        </x14:conditionalFormatting>
        <x14:conditionalFormatting xmlns:xm="http://schemas.microsoft.com/office/excel/2006/main">
          <x14:cfRule type="containsText" priority="1535" operator="containsText" id="{E4912070-7F78-4D17-BF8B-E4D77808B6B0}">
            <xm:f>NOT(ISERROR(SEARCH("-",J915)))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J915:AC915</xm:sqref>
        </x14:conditionalFormatting>
        <x14:conditionalFormatting xmlns:xm="http://schemas.microsoft.com/office/excel/2006/main">
          <x14:cfRule type="containsText" priority="1533" operator="containsText" id="{7D51A977-4BAB-4621-8E9B-DAF9B6F336CF}">
            <xm:f>NOT(ISERROR(SEARCH("-",J908)))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J908:AC908</xm:sqref>
        </x14:conditionalFormatting>
        <x14:conditionalFormatting xmlns:xm="http://schemas.microsoft.com/office/excel/2006/main">
          <x14:cfRule type="containsText" priority="1531" operator="containsText" id="{8CCAF7E8-926E-4BCF-8E5A-1DB0609B9A9E}">
            <xm:f>NOT(ISERROR(SEARCH("-",J909)))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J909:AC909</xm:sqref>
        </x14:conditionalFormatting>
        <x14:conditionalFormatting xmlns:xm="http://schemas.microsoft.com/office/excel/2006/main">
          <x14:cfRule type="containsText" priority="1529" operator="containsText" id="{418C5166-E2FB-414E-9E7F-8A2EA9B39B6C}">
            <xm:f>NOT(ISERROR(SEARCH("-",J910)))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J910:AC910</xm:sqref>
        </x14:conditionalFormatting>
        <x14:conditionalFormatting xmlns:xm="http://schemas.microsoft.com/office/excel/2006/main">
          <x14:cfRule type="containsText" priority="1527" operator="containsText" id="{282BA0EB-394A-4710-B21C-AE7EC8593E52}">
            <xm:f>NOT(ISERROR(SEARCH("-",J904)))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J904:AC904</xm:sqref>
        </x14:conditionalFormatting>
        <x14:conditionalFormatting xmlns:xm="http://schemas.microsoft.com/office/excel/2006/main">
          <x14:cfRule type="containsText" priority="1525" operator="containsText" id="{D9958FD7-3DDA-4C3D-8791-F39161E05F32}">
            <xm:f>NOT(ISERROR(SEARCH("-",J905)))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J905:AC905</xm:sqref>
        </x14:conditionalFormatting>
        <x14:conditionalFormatting xmlns:xm="http://schemas.microsoft.com/office/excel/2006/main">
          <x14:cfRule type="containsText" priority="1523" operator="containsText" id="{BA017A9E-425F-4869-9AF3-10CD3B661969}">
            <xm:f>NOT(ISERROR(SEARCH("-",J906)))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J906:AC906</xm:sqref>
        </x14:conditionalFormatting>
        <x14:conditionalFormatting xmlns:xm="http://schemas.microsoft.com/office/excel/2006/main">
          <x14:cfRule type="containsText" priority="1521" operator="containsText" id="{6F2E196B-AD8F-43C1-97E4-0FE881934E41}">
            <xm:f>NOT(ISERROR(SEARCH("-",J900)))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J900:AC900</xm:sqref>
        </x14:conditionalFormatting>
        <x14:conditionalFormatting xmlns:xm="http://schemas.microsoft.com/office/excel/2006/main">
          <x14:cfRule type="containsText" priority="1519" operator="containsText" id="{E29A51A6-3D3B-4DE9-8A20-A38EBAD613E4}">
            <xm:f>NOT(ISERROR(SEARCH("-",J901)))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J901:AC901</xm:sqref>
        </x14:conditionalFormatting>
        <x14:conditionalFormatting xmlns:xm="http://schemas.microsoft.com/office/excel/2006/main">
          <x14:cfRule type="containsText" priority="1517" operator="containsText" id="{A3653386-E950-4E53-914F-9C7E908329D6}">
            <xm:f>NOT(ISERROR(SEARCH("-",J902)))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J902:AC902</xm:sqref>
        </x14:conditionalFormatting>
        <x14:conditionalFormatting xmlns:xm="http://schemas.microsoft.com/office/excel/2006/main">
          <x14:cfRule type="containsText" priority="1515" operator="containsText" id="{8C2AAA51-FF6D-40C6-9519-FF282F7CB557}">
            <xm:f>NOT(ISERROR(SEARCH("-",J895)))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J895:AC895</xm:sqref>
        </x14:conditionalFormatting>
        <x14:conditionalFormatting xmlns:xm="http://schemas.microsoft.com/office/excel/2006/main">
          <x14:cfRule type="containsText" priority="1513" operator="containsText" id="{E5F4B260-687B-459E-B3CF-2BCAADB0460E}">
            <xm:f>NOT(ISERROR(SEARCH("-",J891)))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J891:AC891</xm:sqref>
        </x14:conditionalFormatting>
        <x14:conditionalFormatting xmlns:xm="http://schemas.microsoft.com/office/excel/2006/main">
          <x14:cfRule type="containsText" priority="1511" operator="containsText" id="{4B3234B0-5A91-4487-8595-130743ED03D1}">
            <xm:f>NOT(ISERROR(SEARCH("-",J892)))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J892:AC892</xm:sqref>
        </x14:conditionalFormatting>
        <x14:conditionalFormatting xmlns:xm="http://schemas.microsoft.com/office/excel/2006/main">
          <x14:cfRule type="containsText" priority="1509" operator="containsText" id="{B7D60E1D-BA5F-41D8-B539-9BB5496E76B0}">
            <xm:f>NOT(ISERROR(SEARCH("-",J887)))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J887:AC887</xm:sqref>
        </x14:conditionalFormatting>
        <x14:conditionalFormatting xmlns:xm="http://schemas.microsoft.com/office/excel/2006/main">
          <x14:cfRule type="containsText" priority="1507" operator="containsText" id="{D1C8AF38-AAEC-48A3-A165-DAC07BAEDC14}">
            <xm:f>NOT(ISERROR(SEARCH("-",J888)))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J888:AC888</xm:sqref>
        </x14:conditionalFormatting>
        <x14:conditionalFormatting xmlns:xm="http://schemas.microsoft.com/office/excel/2006/main">
          <x14:cfRule type="containsText" priority="1505" operator="containsText" id="{B9407BE5-924C-46D4-B91A-6211F0FEA735}">
            <xm:f>NOT(ISERROR(SEARCH("-",J889)))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J889:AC889</xm:sqref>
        </x14:conditionalFormatting>
        <x14:conditionalFormatting xmlns:xm="http://schemas.microsoft.com/office/excel/2006/main">
          <x14:cfRule type="containsText" priority="1503" operator="containsText" id="{EE68F534-BC6A-4FAB-9C5D-D894C6B88881}">
            <xm:f>NOT(ISERROR(SEARCH("-",J877)))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J877:AC877</xm:sqref>
        </x14:conditionalFormatting>
        <x14:conditionalFormatting xmlns:xm="http://schemas.microsoft.com/office/excel/2006/main">
          <x14:cfRule type="containsText" priority="1501" operator="containsText" id="{86831253-F679-471B-8FFC-399B53BC22DE}">
            <xm:f>NOT(ISERROR(SEARCH("-",J878)))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J878:AC878</xm:sqref>
        </x14:conditionalFormatting>
        <x14:conditionalFormatting xmlns:xm="http://schemas.microsoft.com/office/excel/2006/main">
          <x14:cfRule type="containsText" priority="1499" operator="containsText" id="{3B02313C-9F41-4844-8868-A46A19F6E596}">
            <xm:f>NOT(ISERROR(SEARCH("-",J879)))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J879:AC879</xm:sqref>
        </x14:conditionalFormatting>
        <x14:conditionalFormatting xmlns:xm="http://schemas.microsoft.com/office/excel/2006/main">
          <x14:cfRule type="containsText" priority="1497" operator="containsText" id="{71440239-A1E9-47AC-A296-12BE4F706F61}">
            <xm:f>NOT(ISERROR(SEARCH("-",J880)))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J880:AC880</xm:sqref>
        </x14:conditionalFormatting>
        <x14:conditionalFormatting xmlns:xm="http://schemas.microsoft.com/office/excel/2006/main">
          <x14:cfRule type="containsText" priority="1495" operator="containsText" id="{C1AA3F47-B4A3-4422-9C19-BC767440CD53}">
            <xm:f>NOT(ISERROR(SEARCH("-",J881)))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J881:AC881</xm:sqref>
        </x14:conditionalFormatting>
        <x14:conditionalFormatting xmlns:xm="http://schemas.microsoft.com/office/excel/2006/main">
          <x14:cfRule type="containsText" priority="1493" operator="containsText" id="{93D5B669-F0F5-4DC7-84CC-F19C9A9F3715}">
            <xm:f>NOT(ISERROR(SEARCH("-",J882)))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J882:AC882</xm:sqref>
        </x14:conditionalFormatting>
        <x14:conditionalFormatting xmlns:xm="http://schemas.microsoft.com/office/excel/2006/main">
          <x14:cfRule type="containsText" priority="1491" operator="containsText" id="{DA525CA4-3283-4A79-AEAE-A91F8AD0E286}">
            <xm:f>NOT(ISERROR(SEARCH("-",J883)))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J883:AC883</xm:sqref>
        </x14:conditionalFormatting>
        <x14:conditionalFormatting xmlns:xm="http://schemas.microsoft.com/office/excel/2006/main">
          <x14:cfRule type="containsText" priority="1489" operator="containsText" id="{77EE5A76-3CF5-4BB3-8824-7DEB71F4F4DA}">
            <xm:f>NOT(ISERROR(SEARCH("-",J884)))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J884:AC884</xm:sqref>
        </x14:conditionalFormatting>
        <x14:conditionalFormatting xmlns:xm="http://schemas.microsoft.com/office/excel/2006/main">
          <x14:cfRule type="containsText" priority="1487" operator="containsText" id="{FDE14BB0-5C5D-4E18-B2EB-6CB6591C7F3A}">
            <xm:f>NOT(ISERROR(SEARCH("-",J868)))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J868:AC868</xm:sqref>
        </x14:conditionalFormatting>
        <x14:conditionalFormatting xmlns:xm="http://schemas.microsoft.com/office/excel/2006/main">
          <x14:cfRule type="containsText" priority="1485" operator="containsText" id="{B0810863-C58B-4622-8468-E870043E2154}">
            <xm:f>NOT(ISERROR(SEARCH("-",J869)))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J869:AC869</xm:sqref>
        </x14:conditionalFormatting>
        <x14:conditionalFormatting xmlns:xm="http://schemas.microsoft.com/office/excel/2006/main">
          <x14:cfRule type="containsText" priority="1483" operator="containsText" id="{8A818043-696F-4D79-8A2C-C7A08E469926}">
            <xm:f>NOT(ISERROR(SEARCH("-",J870)))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J870:AC870</xm:sqref>
        </x14:conditionalFormatting>
        <x14:conditionalFormatting xmlns:xm="http://schemas.microsoft.com/office/excel/2006/main">
          <x14:cfRule type="containsText" priority="1481" operator="containsText" id="{6330D812-4501-411E-A6BE-CB9475E3AA3A}">
            <xm:f>NOT(ISERROR(SEARCH("-",J871)))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J871:AC871</xm:sqref>
        </x14:conditionalFormatting>
        <x14:conditionalFormatting xmlns:xm="http://schemas.microsoft.com/office/excel/2006/main">
          <x14:cfRule type="containsText" priority="1479" operator="containsText" id="{B410A15F-59A6-49CB-9B4D-B1513D5D2EE4}">
            <xm:f>NOT(ISERROR(SEARCH("-",J872)))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J872:AC872</xm:sqref>
        </x14:conditionalFormatting>
        <x14:conditionalFormatting xmlns:xm="http://schemas.microsoft.com/office/excel/2006/main">
          <x14:cfRule type="containsText" priority="1477" operator="containsText" id="{9772F97B-99A9-4758-BCFA-2367197755A6}">
            <xm:f>NOT(ISERROR(SEARCH("-",J873)))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J873:AC873</xm:sqref>
        </x14:conditionalFormatting>
        <x14:conditionalFormatting xmlns:xm="http://schemas.microsoft.com/office/excel/2006/main">
          <x14:cfRule type="containsText" priority="1475" operator="containsText" id="{E8F34672-7F84-4674-853A-C480C554096F}">
            <xm:f>NOT(ISERROR(SEARCH("-",J874)))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J874:AC874</xm:sqref>
        </x14:conditionalFormatting>
        <x14:conditionalFormatting xmlns:xm="http://schemas.microsoft.com/office/excel/2006/main">
          <x14:cfRule type="containsText" priority="1473" operator="containsText" id="{B5628829-0E1C-4244-9320-51A574C2EF71}">
            <xm:f>NOT(ISERROR(SEARCH("-",J875)))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J875:AC875</xm:sqref>
        </x14:conditionalFormatting>
        <x14:conditionalFormatting xmlns:xm="http://schemas.microsoft.com/office/excel/2006/main">
          <x14:cfRule type="containsText" priority="1471" operator="containsText" id="{73298B3F-5295-4153-9FAF-773569D71BF2}">
            <xm:f>NOT(ISERROR(SEARCH("-",J859)))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J859:AC859</xm:sqref>
        </x14:conditionalFormatting>
        <x14:conditionalFormatting xmlns:xm="http://schemas.microsoft.com/office/excel/2006/main">
          <x14:cfRule type="containsText" priority="1469" operator="containsText" id="{790C3ED2-B5A7-47C7-A142-CEDF28B9226D}">
            <xm:f>NOT(ISERROR(SEARCH("-",J860)))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J860:AC860</xm:sqref>
        </x14:conditionalFormatting>
        <x14:conditionalFormatting xmlns:xm="http://schemas.microsoft.com/office/excel/2006/main">
          <x14:cfRule type="containsText" priority="1467" operator="containsText" id="{45A33C88-B1FA-4B50-9AB9-65D7E21C24B4}">
            <xm:f>NOT(ISERROR(SEARCH("-",J861)))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J861:AC861</xm:sqref>
        </x14:conditionalFormatting>
        <x14:conditionalFormatting xmlns:xm="http://schemas.microsoft.com/office/excel/2006/main">
          <x14:cfRule type="containsText" priority="1465" operator="containsText" id="{C6FE38C4-2FC3-47AD-BEAF-35FCD8743184}">
            <xm:f>NOT(ISERROR(SEARCH("-",J862)))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J862:AC862</xm:sqref>
        </x14:conditionalFormatting>
        <x14:conditionalFormatting xmlns:xm="http://schemas.microsoft.com/office/excel/2006/main">
          <x14:cfRule type="containsText" priority="1463" operator="containsText" id="{51C11A3C-A2EC-4728-AAD7-747997535450}">
            <xm:f>NOT(ISERROR(SEARCH("-",J863)))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J863:AC863</xm:sqref>
        </x14:conditionalFormatting>
        <x14:conditionalFormatting xmlns:xm="http://schemas.microsoft.com/office/excel/2006/main">
          <x14:cfRule type="containsText" priority="1461" operator="containsText" id="{ACBA1429-9A15-4109-8EC8-1EC570448EB9}">
            <xm:f>NOT(ISERROR(SEARCH("-",J864)))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J864:AC864</xm:sqref>
        </x14:conditionalFormatting>
        <x14:conditionalFormatting xmlns:xm="http://schemas.microsoft.com/office/excel/2006/main">
          <x14:cfRule type="containsText" priority="1459" operator="containsText" id="{C0F9A6C8-8AAA-4EAF-863B-1277694124C9}">
            <xm:f>NOT(ISERROR(SEARCH("-",J865)))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J865:AC865</xm:sqref>
        </x14:conditionalFormatting>
        <x14:conditionalFormatting xmlns:xm="http://schemas.microsoft.com/office/excel/2006/main">
          <x14:cfRule type="containsText" priority="1457" operator="containsText" id="{1886CDED-B5F2-47C1-92DE-B1054509FFE3}">
            <xm:f>NOT(ISERROR(SEARCH("-",J866)))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J866:AC866</xm:sqref>
        </x14:conditionalFormatting>
        <x14:conditionalFormatting xmlns:xm="http://schemas.microsoft.com/office/excel/2006/main">
          <x14:cfRule type="containsText" priority="1455" operator="containsText" id="{FF6B79C3-98F1-4372-A634-FA4A42DF2789}">
            <xm:f>NOT(ISERROR(SEARCH("-",J850)))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J850:AC850</xm:sqref>
        </x14:conditionalFormatting>
        <x14:conditionalFormatting xmlns:xm="http://schemas.microsoft.com/office/excel/2006/main">
          <x14:cfRule type="containsText" priority="1453" operator="containsText" id="{CA88679B-06F9-4E14-B080-7C36353A6171}">
            <xm:f>NOT(ISERROR(SEARCH("-",J851)))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J851:AC851</xm:sqref>
        </x14:conditionalFormatting>
        <x14:conditionalFormatting xmlns:xm="http://schemas.microsoft.com/office/excel/2006/main">
          <x14:cfRule type="containsText" priority="1451" operator="containsText" id="{2FCCC6AC-CE74-44F2-822A-09A3CF3C1846}">
            <xm:f>NOT(ISERROR(SEARCH("-",J852)))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J852:AC852</xm:sqref>
        </x14:conditionalFormatting>
        <x14:conditionalFormatting xmlns:xm="http://schemas.microsoft.com/office/excel/2006/main">
          <x14:cfRule type="containsText" priority="1449" operator="containsText" id="{CC18DD9F-71DB-428C-81A3-E59FBF0DC17A}">
            <xm:f>NOT(ISERROR(SEARCH("-",J853)))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J853:AC853</xm:sqref>
        </x14:conditionalFormatting>
        <x14:conditionalFormatting xmlns:xm="http://schemas.microsoft.com/office/excel/2006/main">
          <x14:cfRule type="containsText" priority="1447" operator="containsText" id="{BA6F2C22-AD08-4BBF-A4DD-51317A3168A2}">
            <xm:f>NOT(ISERROR(SEARCH("-",J854)))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J854:AC854</xm:sqref>
        </x14:conditionalFormatting>
        <x14:conditionalFormatting xmlns:xm="http://schemas.microsoft.com/office/excel/2006/main">
          <x14:cfRule type="containsText" priority="1445" operator="containsText" id="{26A65043-9D39-498E-B26A-D96E794999CF}">
            <xm:f>NOT(ISERROR(SEARCH("-",J855)))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J855:AC855</xm:sqref>
        </x14:conditionalFormatting>
        <x14:conditionalFormatting xmlns:xm="http://schemas.microsoft.com/office/excel/2006/main">
          <x14:cfRule type="containsText" priority="1443" operator="containsText" id="{6401ECDD-1FBC-441A-B053-8EC16B56BE20}">
            <xm:f>NOT(ISERROR(SEARCH("-",J856)))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J856:AC856</xm:sqref>
        </x14:conditionalFormatting>
        <x14:conditionalFormatting xmlns:xm="http://schemas.microsoft.com/office/excel/2006/main">
          <x14:cfRule type="containsText" priority="1441" operator="containsText" id="{7D114319-A5F4-4232-A5E8-D31512A1F4BB}">
            <xm:f>NOT(ISERROR(SEARCH("-",J857)))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J857:AC857</xm:sqref>
        </x14:conditionalFormatting>
        <x14:conditionalFormatting xmlns:xm="http://schemas.microsoft.com/office/excel/2006/main">
          <x14:cfRule type="containsText" priority="1439" operator="containsText" id="{02FAB485-9F1F-44E2-85C3-636BD038F8D4}">
            <xm:f>NOT(ISERROR(SEARCH("-",J841)))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J841:AC841</xm:sqref>
        </x14:conditionalFormatting>
        <x14:conditionalFormatting xmlns:xm="http://schemas.microsoft.com/office/excel/2006/main">
          <x14:cfRule type="containsText" priority="1437" operator="containsText" id="{83793873-0C56-46A3-BE2D-7B7FC8F29AB2}">
            <xm:f>NOT(ISERROR(SEARCH("-",J842)))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J842:AC842</xm:sqref>
        </x14:conditionalFormatting>
        <x14:conditionalFormatting xmlns:xm="http://schemas.microsoft.com/office/excel/2006/main">
          <x14:cfRule type="containsText" priority="1435" operator="containsText" id="{8C1B9AE7-CC7A-4AEE-9F32-41BBE08CBDFE}">
            <xm:f>NOT(ISERROR(SEARCH("-",J843)))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J843:AC843</xm:sqref>
        </x14:conditionalFormatting>
        <x14:conditionalFormatting xmlns:xm="http://schemas.microsoft.com/office/excel/2006/main">
          <x14:cfRule type="containsText" priority="1433" operator="containsText" id="{E59582EF-B941-4DFA-AE49-AB78522A47E4}">
            <xm:f>NOT(ISERROR(SEARCH("-",J844)))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J844:AC844</xm:sqref>
        </x14:conditionalFormatting>
        <x14:conditionalFormatting xmlns:xm="http://schemas.microsoft.com/office/excel/2006/main">
          <x14:cfRule type="containsText" priority="1431" operator="containsText" id="{92AAC30C-F291-4669-9DF7-09DA8416ED44}">
            <xm:f>NOT(ISERROR(SEARCH("-",J845)))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J845:AC845</xm:sqref>
        </x14:conditionalFormatting>
        <x14:conditionalFormatting xmlns:xm="http://schemas.microsoft.com/office/excel/2006/main">
          <x14:cfRule type="containsText" priority="1429" operator="containsText" id="{E7A56D7B-F8FE-4A56-93D4-1162D0D89312}">
            <xm:f>NOT(ISERROR(SEARCH("-",J846)))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J846:AC846</xm:sqref>
        </x14:conditionalFormatting>
        <x14:conditionalFormatting xmlns:xm="http://schemas.microsoft.com/office/excel/2006/main">
          <x14:cfRule type="containsText" priority="1427" operator="containsText" id="{CD5DF356-C064-403D-9743-6C7361F6A516}">
            <xm:f>NOT(ISERROR(SEARCH("-",J847)))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J847:AC847</xm:sqref>
        </x14:conditionalFormatting>
        <x14:conditionalFormatting xmlns:xm="http://schemas.microsoft.com/office/excel/2006/main">
          <x14:cfRule type="containsText" priority="1425" operator="containsText" id="{068960EC-C706-4C1C-B75F-262FCD4043A7}">
            <xm:f>NOT(ISERROR(SEARCH("-",J848)))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J848:AC848</xm:sqref>
        </x14:conditionalFormatting>
        <x14:conditionalFormatting xmlns:xm="http://schemas.microsoft.com/office/excel/2006/main">
          <x14:cfRule type="containsText" priority="1423" operator="containsText" id="{7FA65290-A768-4FD5-A369-8D903547CC0F}">
            <xm:f>NOT(ISERROR(SEARCH("-",J833)))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J833:AC833</xm:sqref>
        </x14:conditionalFormatting>
        <x14:conditionalFormatting xmlns:xm="http://schemas.microsoft.com/office/excel/2006/main">
          <x14:cfRule type="containsText" priority="1421" operator="containsText" id="{28242789-A353-4686-AB22-3DBD553D761F}">
            <xm:f>NOT(ISERROR(SEARCH("-",J834)))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J834:AC834</xm:sqref>
        </x14:conditionalFormatting>
        <x14:conditionalFormatting xmlns:xm="http://schemas.microsoft.com/office/excel/2006/main">
          <x14:cfRule type="containsText" priority="1419" operator="containsText" id="{658A0CCD-04D5-42F5-87C3-8FBF670FAEEA}">
            <xm:f>NOT(ISERROR(SEARCH("-",J835)))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J835:AC835</xm:sqref>
        </x14:conditionalFormatting>
        <x14:conditionalFormatting xmlns:xm="http://schemas.microsoft.com/office/excel/2006/main">
          <x14:cfRule type="containsText" priority="1417" operator="containsText" id="{EE0686C1-5436-475D-A77D-2079E06DBD12}">
            <xm:f>NOT(ISERROR(SEARCH("-",J836)))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J836:AC836</xm:sqref>
        </x14:conditionalFormatting>
        <x14:conditionalFormatting xmlns:xm="http://schemas.microsoft.com/office/excel/2006/main">
          <x14:cfRule type="containsText" priority="1415" operator="containsText" id="{034E2DE5-7294-48DA-95FD-ABCA66D3BAA0}">
            <xm:f>NOT(ISERROR(SEARCH("-",J837)))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J837:AC837</xm:sqref>
        </x14:conditionalFormatting>
        <x14:conditionalFormatting xmlns:xm="http://schemas.microsoft.com/office/excel/2006/main">
          <x14:cfRule type="containsText" priority="1413" operator="containsText" id="{3451AC37-338A-420D-A8C7-429017BEE920}">
            <xm:f>NOT(ISERROR(SEARCH("-",J838)))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J838:AC838</xm:sqref>
        </x14:conditionalFormatting>
        <x14:conditionalFormatting xmlns:xm="http://schemas.microsoft.com/office/excel/2006/main">
          <x14:cfRule type="containsText" priority="1411" operator="containsText" id="{B1C1E655-2499-4DE9-B7D8-C453C6334B0A}">
            <xm:f>NOT(ISERROR(SEARCH("-",J839)))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J839:AC839</xm:sqref>
        </x14:conditionalFormatting>
        <x14:conditionalFormatting xmlns:xm="http://schemas.microsoft.com/office/excel/2006/main">
          <x14:cfRule type="containsText" priority="1409" operator="containsText" id="{65A5912B-34F6-4A61-9E81-46872AAD71A7}">
            <xm:f>NOT(ISERROR(SEARCH("-",J825)))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J825:AC825</xm:sqref>
        </x14:conditionalFormatting>
        <x14:conditionalFormatting xmlns:xm="http://schemas.microsoft.com/office/excel/2006/main">
          <x14:cfRule type="containsText" priority="1407" operator="containsText" id="{8BA97AFF-006B-4240-81A9-697AA0103E87}">
            <xm:f>NOT(ISERROR(SEARCH("-",J826)))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J826:AC826</xm:sqref>
        </x14:conditionalFormatting>
        <x14:conditionalFormatting xmlns:xm="http://schemas.microsoft.com/office/excel/2006/main">
          <x14:cfRule type="containsText" priority="1405" operator="containsText" id="{BA66386D-661E-4DA5-AC37-D34AA5230DEF}">
            <xm:f>NOT(ISERROR(SEARCH("-",J827)))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J827:AC827</xm:sqref>
        </x14:conditionalFormatting>
        <x14:conditionalFormatting xmlns:xm="http://schemas.microsoft.com/office/excel/2006/main">
          <x14:cfRule type="containsText" priority="1403" operator="containsText" id="{FEA6CAF5-E47B-4954-B052-E0B10812B6E9}">
            <xm:f>NOT(ISERROR(SEARCH("-",J828)))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J828:AC828</xm:sqref>
        </x14:conditionalFormatting>
        <x14:conditionalFormatting xmlns:xm="http://schemas.microsoft.com/office/excel/2006/main">
          <x14:cfRule type="containsText" priority="1401" operator="containsText" id="{59EB974B-CF00-4C93-A665-1EC6225D0C37}">
            <xm:f>NOT(ISERROR(SEARCH("-",J829)))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J829:AC829</xm:sqref>
        </x14:conditionalFormatting>
        <x14:conditionalFormatting xmlns:xm="http://schemas.microsoft.com/office/excel/2006/main">
          <x14:cfRule type="containsText" priority="1399" operator="containsText" id="{614DA47B-C428-4EE4-AC36-2809F6E38F04}">
            <xm:f>NOT(ISERROR(SEARCH("-",J830)))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J830:AC830</xm:sqref>
        </x14:conditionalFormatting>
        <x14:conditionalFormatting xmlns:xm="http://schemas.microsoft.com/office/excel/2006/main">
          <x14:cfRule type="containsText" priority="1397" operator="containsText" id="{29AFA251-BED5-4097-9975-51F1494AB120}">
            <xm:f>NOT(ISERROR(SEARCH("-",J831)))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J831:AC831</xm:sqref>
        </x14:conditionalFormatting>
        <x14:conditionalFormatting xmlns:xm="http://schemas.microsoft.com/office/excel/2006/main">
          <x14:cfRule type="containsText" priority="1395" operator="containsText" id="{B78F8FEE-30DE-418A-94D0-620A00576A81}">
            <xm:f>NOT(ISERROR(SEARCH("-",J817)))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J817:AC817</xm:sqref>
        </x14:conditionalFormatting>
        <x14:conditionalFormatting xmlns:xm="http://schemas.microsoft.com/office/excel/2006/main">
          <x14:cfRule type="containsText" priority="1393" operator="containsText" id="{EA9B449A-EC4D-434F-883F-5C7FD217DEEB}">
            <xm:f>NOT(ISERROR(SEARCH("-",J818)))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J818:AC818</xm:sqref>
        </x14:conditionalFormatting>
        <x14:conditionalFormatting xmlns:xm="http://schemas.microsoft.com/office/excel/2006/main">
          <x14:cfRule type="containsText" priority="1391" operator="containsText" id="{644CED9F-B03D-4B0F-A19A-900DBE79D9C6}">
            <xm:f>NOT(ISERROR(SEARCH("-",J819)))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J819:AC819</xm:sqref>
        </x14:conditionalFormatting>
        <x14:conditionalFormatting xmlns:xm="http://schemas.microsoft.com/office/excel/2006/main">
          <x14:cfRule type="containsText" priority="1389" operator="containsText" id="{9EEBF958-853E-4589-A15C-EF3582C7FB94}">
            <xm:f>NOT(ISERROR(SEARCH("-",J820)))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J820:AC820</xm:sqref>
        </x14:conditionalFormatting>
        <x14:conditionalFormatting xmlns:xm="http://schemas.microsoft.com/office/excel/2006/main">
          <x14:cfRule type="containsText" priority="1387" operator="containsText" id="{ABFF0B0E-CB22-40D2-9DF5-ECD307D686F8}">
            <xm:f>NOT(ISERROR(SEARCH("-",J821)))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J821:AC821</xm:sqref>
        </x14:conditionalFormatting>
        <x14:conditionalFormatting xmlns:xm="http://schemas.microsoft.com/office/excel/2006/main">
          <x14:cfRule type="containsText" priority="1385" operator="containsText" id="{B537FA12-831B-4C14-84E3-A5CC19B72FF9}">
            <xm:f>NOT(ISERROR(SEARCH("-",J822)))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J822:AC822</xm:sqref>
        </x14:conditionalFormatting>
        <x14:conditionalFormatting xmlns:xm="http://schemas.microsoft.com/office/excel/2006/main">
          <x14:cfRule type="containsText" priority="1383" operator="containsText" id="{972C1150-3B67-4F19-982D-D7167C358161}">
            <xm:f>NOT(ISERROR(SEARCH("-",J823)))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J823:AC823</xm:sqref>
        </x14:conditionalFormatting>
        <x14:conditionalFormatting xmlns:xm="http://schemas.microsoft.com/office/excel/2006/main">
          <x14:cfRule type="containsText" priority="1381" operator="containsText" id="{8B0C2AA1-83EA-4E62-B4F7-6373DA85AE36}">
            <xm:f>NOT(ISERROR(SEARCH("-",J809)))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J809:AC809</xm:sqref>
        </x14:conditionalFormatting>
        <x14:conditionalFormatting xmlns:xm="http://schemas.microsoft.com/office/excel/2006/main">
          <x14:cfRule type="containsText" priority="1379" operator="containsText" id="{1C6309A3-470E-4DEB-890E-A31A8B9DCED1}">
            <xm:f>NOT(ISERROR(SEARCH("-",J810)))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J810:AC810</xm:sqref>
        </x14:conditionalFormatting>
        <x14:conditionalFormatting xmlns:xm="http://schemas.microsoft.com/office/excel/2006/main">
          <x14:cfRule type="containsText" priority="1377" operator="containsText" id="{EA161943-4AE5-48D2-9052-4B30B8F275AC}">
            <xm:f>NOT(ISERROR(SEARCH("-",J811)))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J811:AC811</xm:sqref>
        </x14:conditionalFormatting>
        <x14:conditionalFormatting xmlns:xm="http://schemas.microsoft.com/office/excel/2006/main">
          <x14:cfRule type="containsText" priority="1375" operator="containsText" id="{7F8BBC20-DA3C-486B-85E2-FC408E001713}">
            <xm:f>NOT(ISERROR(SEARCH("-",J812)))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J812:AC812</xm:sqref>
        </x14:conditionalFormatting>
        <x14:conditionalFormatting xmlns:xm="http://schemas.microsoft.com/office/excel/2006/main">
          <x14:cfRule type="containsText" priority="1373" operator="containsText" id="{44E05501-FC1C-46C2-814C-61CE9BCD63CD}">
            <xm:f>NOT(ISERROR(SEARCH("-",J813)))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J813:AC813</xm:sqref>
        </x14:conditionalFormatting>
        <x14:conditionalFormatting xmlns:xm="http://schemas.microsoft.com/office/excel/2006/main">
          <x14:cfRule type="containsText" priority="1371" operator="containsText" id="{0F75A31E-7FA3-4DE9-B82F-8940696682EA}">
            <xm:f>NOT(ISERROR(SEARCH("-",J814)))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J814:AC814</xm:sqref>
        </x14:conditionalFormatting>
        <x14:conditionalFormatting xmlns:xm="http://schemas.microsoft.com/office/excel/2006/main">
          <x14:cfRule type="containsText" priority="1369" operator="containsText" id="{D2DF2EFB-8C71-4738-91FD-19A8B07B1FDF}">
            <xm:f>NOT(ISERROR(SEARCH("-",J815)))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J815:AC815</xm:sqref>
        </x14:conditionalFormatting>
        <x14:conditionalFormatting xmlns:xm="http://schemas.microsoft.com/office/excel/2006/main">
          <x14:cfRule type="containsText" priority="1367" operator="containsText" id="{5DFDF3A6-FA89-4431-B598-B46ED954F518}">
            <xm:f>NOT(ISERROR(SEARCH("-",J807)))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J807:AC807</xm:sqref>
        </x14:conditionalFormatting>
        <x14:conditionalFormatting xmlns:xm="http://schemas.microsoft.com/office/excel/2006/main">
          <x14:cfRule type="containsText" priority="1365" operator="containsText" id="{ECFD8617-72DB-4593-89A0-22618FB3CEBE}">
            <xm:f>NOT(ISERROR(SEARCH("-",J803)))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J803:AC803</xm:sqref>
        </x14:conditionalFormatting>
        <x14:conditionalFormatting xmlns:xm="http://schemas.microsoft.com/office/excel/2006/main">
          <x14:cfRule type="containsText" priority="1363" operator="containsText" id="{9F3E6BAB-ABB6-4ED0-BE9B-4716639C6360}">
            <xm:f>NOT(ISERROR(SEARCH("-",J804)))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J804:AC804</xm:sqref>
        </x14:conditionalFormatting>
        <x14:conditionalFormatting xmlns:xm="http://schemas.microsoft.com/office/excel/2006/main">
          <x14:cfRule type="containsText" priority="1361" operator="containsText" id="{CBB1C904-AC9B-4AE8-961A-489FACEE8D08}">
            <xm:f>NOT(ISERROR(SEARCH("-",J805)))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J805:AC805</xm:sqref>
        </x14:conditionalFormatting>
        <x14:conditionalFormatting xmlns:xm="http://schemas.microsoft.com/office/excel/2006/main">
          <x14:cfRule type="containsText" priority="1359" operator="containsText" id="{39847239-E446-43D7-AFD1-8BC813E28EEE}">
            <xm:f>NOT(ISERROR(SEARCH("-",J797)))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J797:AC797</xm:sqref>
        </x14:conditionalFormatting>
        <x14:conditionalFormatting xmlns:xm="http://schemas.microsoft.com/office/excel/2006/main">
          <x14:cfRule type="containsText" priority="1357" operator="containsText" id="{88129F99-2A0E-4273-B4C5-F7B46EFE195A}">
            <xm:f>NOT(ISERROR(SEARCH("-",J798)))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J798:AC798</xm:sqref>
        </x14:conditionalFormatting>
        <x14:conditionalFormatting xmlns:xm="http://schemas.microsoft.com/office/excel/2006/main">
          <x14:cfRule type="containsText" priority="1355" operator="containsText" id="{D182C859-2FCE-4767-9813-BE5810553C3E}">
            <xm:f>NOT(ISERROR(SEARCH("-",J799)))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J799:AC799</xm:sqref>
        </x14:conditionalFormatting>
        <x14:conditionalFormatting xmlns:xm="http://schemas.microsoft.com/office/excel/2006/main">
          <x14:cfRule type="containsText" priority="1353" operator="containsText" id="{CFEC8F3B-2BC9-490B-B02C-707651BB4BB9}">
            <xm:f>NOT(ISERROR(SEARCH("-",J800)))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J800:AC800</xm:sqref>
        </x14:conditionalFormatting>
        <x14:conditionalFormatting xmlns:xm="http://schemas.microsoft.com/office/excel/2006/main">
          <x14:cfRule type="containsText" priority="1351" operator="containsText" id="{F50531E5-5D97-4438-B8E3-FDA41E43405F}">
            <xm:f>NOT(ISERROR(SEARCH("-",J801)))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J801:AC801</xm:sqref>
        </x14:conditionalFormatting>
        <x14:conditionalFormatting xmlns:xm="http://schemas.microsoft.com/office/excel/2006/main">
          <x14:cfRule type="containsText" priority="1349" operator="containsText" id="{80C77948-172C-4748-97D3-C64862A5F30B}">
            <xm:f>NOT(ISERROR(SEARCH("-",J793)))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J793:AC793</xm:sqref>
        </x14:conditionalFormatting>
        <x14:conditionalFormatting xmlns:xm="http://schemas.microsoft.com/office/excel/2006/main">
          <x14:cfRule type="containsText" priority="1347" operator="containsText" id="{0EE86C16-AFBA-464B-BCAC-0A3F28B5DCA4}">
            <xm:f>NOT(ISERROR(SEARCH("-",J794)))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J794:AC794</xm:sqref>
        </x14:conditionalFormatting>
        <x14:conditionalFormatting xmlns:xm="http://schemas.microsoft.com/office/excel/2006/main">
          <x14:cfRule type="containsText" priority="1345" operator="containsText" id="{72BEF366-8267-4B8B-BCF8-3100FADD66ED}">
            <xm:f>NOT(ISERROR(SEARCH("-",J795)))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J795:AC795</xm:sqref>
        </x14:conditionalFormatting>
        <x14:conditionalFormatting xmlns:xm="http://schemas.microsoft.com/office/excel/2006/main">
          <x14:cfRule type="containsText" priority="1343" operator="containsText" id="{83DAC8CD-CEEA-4EEA-9C2D-53CBD2717C1D}">
            <xm:f>NOT(ISERROR(SEARCH("-",J791)))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J791:AC791</xm:sqref>
        </x14:conditionalFormatting>
        <x14:conditionalFormatting xmlns:xm="http://schemas.microsoft.com/office/excel/2006/main">
          <x14:cfRule type="containsText" priority="1341" operator="containsText" id="{5A7D7914-CEE2-4A1C-9267-9097976F46DF}">
            <xm:f>NOT(ISERROR(SEARCH("-",J785)))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J785:AC785</xm:sqref>
        </x14:conditionalFormatting>
        <x14:conditionalFormatting xmlns:xm="http://schemas.microsoft.com/office/excel/2006/main">
          <x14:cfRule type="containsText" priority="1339" operator="containsText" id="{E96465F0-25ED-412F-9A70-57F5D9BF5F43}">
            <xm:f>NOT(ISERROR(SEARCH("-",J786)))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J786:AC786</xm:sqref>
        </x14:conditionalFormatting>
        <x14:conditionalFormatting xmlns:xm="http://schemas.microsoft.com/office/excel/2006/main">
          <x14:cfRule type="containsText" priority="1337" operator="containsText" id="{8504A71F-1B15-4B2D-9A1A-90326142A168}">
            <xm:f>NOT(ISERROR(SEARCH("-",J787)))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J787:AC787</xm:sqref>
        </x14:conditionalFormatting>
        <x14:conditionalFormatting xmlns:xm="http://schemas.microsoft.com/office/excel/2006/main">
          <x14:cfRule type="containsText" priority="1335" operator="containsText" id="{1ADFDF79-9A83-404D-B5D9-B2DEC75860D3}">
            <xm:f>NOT(ISERROR(SEARCH("-",J788)))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J788:AC788</xm:sqref>
        </x14:conditionalFormatting>
        <x14:conditionalFormatting xmlns:xm="http://schemas.microsoft.com/office/excel/2006/main">
          <x14:cfRule type="containsText" priority="1333" operator="containsText" id="{3BDAD067-ED00-40F4-9067-3532C6D7488A}">
            <xm:f>NOT(ISERROR(SEARCH("-",J789)))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J789:AC789</xm:sqref>
        </x14:conditionalFormatting>
        <x14:conditionalFormatting xmlns:xm="http://schemas.microsoft.com/office/excel/2006/main">
          <x14:cfRule type="containsText" priority="1331" operator="containsText" id="{B1FD6111-50BA-4565-BCA6-DB8B50BC0A91}">
            <xm:f>NOT(ISERROR(SEARCH("-",J781)))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J781:AC781</xm:sqref>
        </x14:conditionalFormatting>
        <x14:conditionalFormatting xmlns:xm="http://schemas.microsoft.com/office/excel/2006/main">
          <x14:cfRule type="containsText" priority="1329" operator="containsText" id="{9FFCE3A0-C9F0-4E8B-8904-620A750D02A4}">
            <xm:f>NOT(ISERROR(SEARCH("-",J782)))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J782:AC782</xm:sqref>
        </x14:conditionalFormatting>
        <x14:conditionalFormatting xmlns:xm="http://schemas.microsoft.com/office/excel/2006/main">
          <x14:cfRule type="containsText" priority="1327" operator="containsText" id="{C46D8623-D90B-4D5B-B97E-4019342A5DF3}">
            <xm:f>NOT(ISERROR(SEARCH("-",J783)))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J783:AC783</xm:sqref>
        </x14:conditionalFormatting>
        <x14:conditionalFormatting xmlns:xm="http://schemas.microsoft.com/office/excel/2006/main">
          <x14:cfRule type="containsText" priority="1325" operator="containsText" id="{AF4E00C4-2F22-4FD2-815D-DC81ABAF81DE}">
            <xm:f>NOT(ISERROR(SEARCH("-",J777)))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J777:AC777</xm:sqref>
        </x14:conditionalFormatting>
        <x14:conditionalFormatting xmlns:xm="http://schemas.microsoft.com/office/excel/2006/main">
          <x14:cfRule type="containsText" priority="1323" operator="containsText" id="{9A8CC08B-0F01-4EEE-B635-EC621934E65E}">
            <xm:f>NOT(ISERROR(SEARCH("-",J778)))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J778:AC778</xm:sqref>
        </x14:conditionalFormatting>
        <x14:conditionalFormatting xmlns:xm="http://schemas.microsoft.com/office/excel/2006/main">
          <x14:cfRule type="containsText" priority="1321" operator="containsText" id="{56A26A76-E1BA-4297-803F-902DE61A1097}">
            <xm:f>NOT(ISERROR(SEARCH("-",J779)))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J779:AC779</xm:sqref>
        </x14:conditionalFormatting>
        <x14:conditionalFormatting xmlns:xm="http://schemas.microsoft.com/office/excel/2006/main">
          <x14:cfRule type="containsText" priority="1319" operator="containsText" id="{F7540D6F-72C9-4670-9537-4EBC472980AB}">
            <xm:f>NOT(ISERROR(SEARCH("-",J773)))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J773:AC773</xm:sqref>
        </x14:conditionalFormatting>
        <x14:conditionalFormatting xmlns:xm="http://schemas.microsoft.com/office/excel/2006/main">
          <x14:cfRule type="containsText" priority="1317" operator="containsText" id="{A03D3100-C2A7-4E1C-82FA-A4CE158F25AB}">
            <xm:f>NOT(ISERROR(SEARCH("-",J774)))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J774:AC774</xm:sqref>
        </x14:conditionalFormatting>
        <x14:conditionalFormatting xmlns:xm="http://schemas.microsoft.com/office/excel/2006/main">
          <x14:cfRule type="containsText" priority="1315" operator="containsText" id="{4A6540B1-E8B9-43B1-B2F7-591B5AFFA534}">
            <xm:f>NOT(ISERROR(SEARCH("-",J775)))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J775:AC775</xm:sqref>
        </x14:conditionalFormatting>
        <x14:conditionalFormatting xmlns:xm="http://schemas.microsoft.com/office/excel/2006/main">
          <x14:cfRule type="containsText" priority="1313" operator="containsText" id="{C435B1D6-06D2-497E-98DB-42E346919E2F}">
            <xm:f>NOT(ISERROR(SEARCH("-",J769)))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J769:AC769</xm:sqref>
        </x14:conditionalFormatting>
        <x14:conditionalFormatting xmlns:xm="http://schemas.microsoft.com/office/excel/2006/main">
          <x14:cfRule type="containsText" priority="1311" operator="containsText" id="{1A2FAD17-C164-4F1A-B806-6F8A0BDB88B8}">
            <xm:f>NOT(ISERROR(SEARCH("-",J770)))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J770:AC770</xm:sqref>
        </x14:conditionalFormatting>
        <x14:conditionalFormatting xmlns:xm="http://schemas.microsoft.com/office/excel/2006/main">
          <x14:cfRule type="containsText" priority="1309" operator="containsText" id="{70BC66B2-9212-45A2-BA8A-CF468222FEE8}">
            <xm:f>NOT(ISERROR(SEARCH("-",J771)))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J771:AC771</xm:sqref>
        </x14:conditionalFormatting>
        <x14:conditionalFormatting xmlns:xm="http://schemas.microsoft.com/office/excel/2006/main">
          <x14:cfRule type="containsText" priority="1307" operator="containsText" id="{B6A405BA-37AF-45C6-8596-D84620F387D3}">
            <xm:f>NOT(ISERROR(SEARCH("-",J765)))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J765:AC765</xm:sqref>
        </x14:conditionalFormatting>
        <x14:conditionalFormatting xmlns:xm="http://schemas.microsoft.com/office/excel/2006/main">
          <x14:cfRule type="containsText" priority="1305" operator="containsText" id="{D3795E53-B5FD-4314-B8A1-392BFE9F2974}">
            <xm:f>NOT(ISERROR(SEARCH("-",J766)))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J766:AC766</xm:sqref>
        </x14:conditionalFormatting>
        <x14:conditionalFormatting xmlns:xm="http://schemas.microsoft.com/office/excel/2006/main">
          <x14:cfRule type="containsText" priority="1303" operator="containsText" id="{4374987C-1CE9-4B68-B4CA-932ACAED69BC}">
            <xm:f>NOT(ISERROR(SEARCH("-",J767)))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J767:AC767</xm:sqref>
        </x14:conditionalFormatting>
        <x14:conditionalFormatting xmlns:xm="http://schemas.microsoft.com/office/excel/2006/main">
          <x14:cfRule type="containsText" priority="1301" operator="containsText" id="{9A6B867D-6A02-4255-9394-801780D8118A}">
            <xm:f>NOT(ISERROR(SEARCH("-",J758)))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J758:AC758</xm:sqref>
        </x14:conditionalFormatting>
        <x14:conditionalFormatting xmlns:xm="http://schemas.microsoft.com/office/excel/2006/main">
          <x14:cfRule type="containsText" priority="1299" operator="containsText" id="{7685D82B-62A7-4366-8F6C-45E5AAC17D2A}">
            <xm:f>NOT(ISERROR(SEARCH("-",J759)))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J759:AC759</xm:sqref>
        </x14:conditionalFormatting>
        <x14:conditionalFormatting xmlns:xm="http://schemas.microsoft.com/office/excel/2006/main">
          <x14:cfRule type="containsText" priority="1297" operator="containsText" id="{60489FF8-CEE8-435C-AB01-7B2EFB9E2016}">
            <xm:f>NOT(ISERROR(SEARCH("-",J760)))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J760:AC760</xm:sqref>
        </x14:conditionalFormatting>
        <x14:conditionalFormatting xmlns:xm="http://schemas.microsoft.com/office/excel/2006/main">
          <x14:cfRule type="containsText" priority="1295" operator="containsText" id="{2EFB03CB-4887-43E2-BF6F-AE9CEFF3B908}">
            <xm:f>NOT(ISERROR(SEARCH("-",J761)))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J761:AC761</xm:sqref>
        </x14:conditionalFormatting>
        <x14:conditionalFormatting xmlns:xm="http://schemas.microsoft.com/office/excel/2006/main">
          <x14:cfRule type="containsText" priority="1293" operator="containsText" id="{A39F106B-1347-4D1C-804D-9BF46D80118E}">
            <xm:f>NOT(ISERROR(SEARCH("-",J762)))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J762:AC762</xm:sqref>
        </x14:conditionalFormatting>
        <x14:conditionalFormatting xmlns:xm="http://schemas.microsoft.com/office/excel/2006/main">
          <x14:cfRule type="containsText" priority="1291" operator="containsText" id="{8903C2CA-5A13-4622-9768-D08571EA4EF9}">
            <xm:f>NOT(ISERROR(SEARCH("-",J763)))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J763:AC763</xm:sqref>
        </x14:conditionalFormatting>
        <x14:conditionalFormatting xmlns:xm="http://schemas.microsoft.com/office/excel/2006/main">
          <x14:cfRule type="containsText" priority="1289" operator="containsText" id="{E20D5343-CA67-4ADC-B8B8-B4AA07C193AB}">
            <xm:f>NOT(ISERROR(SEARCH("-",J751)))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J751:AC751</xm:sqref>
        </x14:conditionalFormatting>
        <x14:conditionalFormatting xmlns:xm="http://schemas.microsoft.com/office/excel/2006/main">
          <x14:cfRule type="containsText" priority="1287" operator="containsText" id="{C6754D45-42F8-4FD5-862E-1DB97C8079FD}">
            <xm:f>NOT(ISERROR(SEARCH("-",J752)))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J752:AC752</xm:sqref>
        </x14:conditionalFormatting>
        <x14:conditionalFormatting xmlns:xm="http://schemas.microsoft.com/office/excel/2006/main">
          <x14:cfRule type="containsText" priority="1285" operator="containsText" id="{4CE9304D-347C-4627-BF22-D5901554977E}">
            <xm:f>NOT(ISERROR(SEARCH("-",J753)))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J753:AC753</xm:sqref>
        </x14:conditionalFormatting>
        <x14:conditionalFormatting xmlns:xm="http://schemas.microsoft.com/office/excel/2006/main">
          <x14:cfRule type="containsText" priority="1283" operator="containsText" id="{A70146F7-A7B0-4E2D-AC1D-B509FA41DBEB}">
            <xm:f>NOT(ISERROR(SEARCH("-",J754)))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J754:AC754</xm:sqref>
        </x14:conditionalFormatting>
        <x14:conditionalFormatting xmlns:xm="http://schemas.microsoft.com/office/excel/2006/main">
          <x14:cfRule type="containsText" priority="1281" operator="containsText" id="{4CDAB499-FCBD-48A3-94ED-151454206C72}">
            <xm:f>NOT(ISERROR(SEARCH("-",J755)))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J755:AC755</xm:sqref>
        </x14:conditionalFormatting>
        <x14:conditionalFormatting xmlns:xm="http://schemas.microsoft.com/office/excel/2006/main">
          <x14:cfRule type="containsText" priority="1279" operator="containsText" id="{B68CDDE8-9D03-440F-8DDF-A12AA74BCE01}">
            <xm:f>NOT(ISERROR(SEARCH("-",J756)))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J756:AC756</xm:sqref>
        </x14:conditionalFormatting>
        <x14:conditionalFormatting xmlns:xm="http://schemas.microsoft.com/office/excel/2006/main">
          <x14:cfRule type="containsText" priority="1277" operator="containsText" id="{F22D9CD9-014A-4CCF-BD84-E6CC2B925774}">
            <xm:f>NOT(ISERROR(SEARCH("-",J744)))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J744:AC744</xm:sqref>
        </x14:conditionalFormatting>
        <x14:conditionalFormatting xmlns:xm="http://schemas.microsoft.com/office/excel/2006/main">
          <x14:cfRule type="containsText" priority="1275" operator="containsText" id="{1687CA0F-F8F6-4D44-B29B-5D76719CE3C1}">
            <xm:f>NOT(ISERROR(SEARCH("-",J745)))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J745:AC745</xm:sqref>
        </x14:conditionalFormatting>
        <x14:conditionalFormatting xmlns:xm="http://schemas.microsoft.com/office/excel/2006/main">
          <x14:cfRule type="containsText" priority="1273" operator="containsText" id="{D5F2F930-5D2C-4015-83D1-6A6FC4CF9169}">
            <xm:f>NOT(ISERROR(SEARCH("-",J746)))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J746:AC746</xm:sqref>
        </x14:conditionalFormatting>
        <x14:conditionalFormatting xmlns:xm="http://schemas.microsoft.com/office/excel/2006/main">
          <x14:cfRule type="containsText" priority="1271" operator="containsText" id="{9A078338-BABB-44DD-8155-3AC7877A0F46}">
            <xm:f>NOT(ISERROR(SEARCH("-",J747)))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J747:AC747</xm:sqref>
        </x14:conditionalFormatting>
        <x14:conditionalFormatting xmlns:xm="http://schemas.microsoft.com/office/excel/2006/main">
          <x14:cfRule type="containsText" priority="1269" operator="containsText" id="{D54364DC-F540-4124-8D63-BF9D0FABA2D6}">
            <xm:f>NOT(ISERROR(SEARCH("-",J748)))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J748:AC748</xm:sqref>
        </x14:conditionalFormatting>
        <x14:conditionalFormatting xmlns:xm="http://schemas.microsoft.com/office/excel/2006/main">
          <x14:cfRule type="containsText" priority="1267" operator="containsText" id="{03546070-5ECB-46C4-AE3B-7A7A939FC91B}">
            <xm:f>NOT(ISERROR(SEARCH("-",J749)))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J749:AC749</xm:sqref>
        </x14:conditionalFormatting>
        <x14:conditionalFormatting xmlns:xm="http://schemas.microsoft.com/office/excel/2006/main">
          <x14:cfRule type="containsText" priority="1265" operator="containsText" id="{B939A9F0-1F18-42BF-A9A0-57ED5B50C44F}">
            <xm:f>NOT(ISERROR(SEARCH("-",J739)))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J739:AC739</xm:sqref>
        </x14:conditionalFormatting>
        <x14:conditionalFormatting xmlns:xm="http://schemas.microsoft.com/office/excel/2006/main">
          <x14:cfRule type="containsText" priority="1263" operator="containsText" id="{19B39D14-21CB-475A-94B1-A978A7085AC9}">
            <xm:f>NOT(ISERROR(SEARCH("-",J740)))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J740:AC740</xm:sqref>
        </x14:conditionalFormatting>
        <x14:conditionalFormatting xmlns:xm="http://schemas.microsoft.com/office/excel/2006/main">
          <x14:cfRule type="containsText" priority="1261" operator="containsText" id="{2B4B609A-6D20-4F9D-BA56-5515CF4BA6D4}">
            <xm:f>NOT(ISERROR(SEARCH("-",J741)))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J741:AC741</xm:sqref>
        </x14:conditionalFormatting>
        <x14:conditionalFormatting xmlns:xm="http://schemas.microsoft.com/office/excel/2006/main">
          <x14:cfRule type="containsText" priority="1259" operator="containsText" id="{6CEDAADB-A1CE-4586-8D32-FD036E0C5973}">
            <xm:f>NOT(ISERROR(SEARCH("-",J742)))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J742:AC742</xm:sqref>
        </x14:conditionalFormatting>
        <x14:conditionalFormatting xmlns:xm="http://schemas.microsoft.com/office/excel/2006/main">
          <x14:cfRule type="containsText" priority="1257" operator="containsText" id="{EF30C22F-3B94-4DD2-9B1B-7521F1F4FED0}">
            <xm:f>NOT(ISERROR(SEARCH("-",J734)))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J734:AC734</xm:sqref>
        </x14:conditionalFormatting>
        <x14:conditionalFormatting xmlns:xm="http://schemas.microsoft.com/office/excel/2006/main">
          <x14:cfRule type="containsText" priority="1255" operator="containsText" id="{7E39D27E-443E-4D56-92CF-125AA5604347}">
            <xm:f>NOT(ISERROR(SEARCH("-",J735)))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J735:AC735</xm:sqref>
        </x14:conditionalFormatting>
        <x14:conditionalFormatting xmlns:xm="http://schemas.microsoft.com/office/excel/2006/main">
          <x14:cfRule type="containsText" priority="1253" operator="containsText" id="{C079546F-F169-439C-8620-5A3A2F380E0B}">
            <xm:f>NOT(ISERROR(SEARCH("-",J736)))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J736:AC736</xm:sqref>
        </x14:conditionalFormatting>
        <x14:conditionalFormatting xmlns:xm="http://schemas.microsoft.com/office/excel/2006/main">
          <x14:cfRule type="containsText" priority="1251" operator="containsText" id="{2D18F4FF-2133-4ECF-A922-5A517BA8075B}">
            <xm:f>NOT(ISERROR(SEARCH("-",J737)))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J737:AC737</xm:sqref>
        </x14:conditionalFormatting>
        <x14:conditionalFormatting xmlns:xm="http://schemas.microsoft.com/office/excel/2006/main">
          <x14:cfRule type="containsText" priority="1249" operator="containsText" id="{D2617257-0FEE-4E6A-8182-5D823F74116A}">
            <xm:f>NOT(ISERROR(SEARCH("-",J731)))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J731:AC731</xm:sqref>
        </x14:conditionalFormatting>
        <x14:conditionalFormatting xmlns:xm="http://schemas.microsoft.com/office/excel/2006/main">
          <x14:cfRule type="containsText" priority="1247" operator="containsText" id="{88CD6D22-DAA8-4017-BF01-047D07B2B377}">
            <xm:f>NOT(ISERROR(SEARCH("-",J732)))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J732:AC732</xm:sqref>
        </x14:conditionalFormatting>
        <x14:conditionalFormatting xmlns:xm="http://schemas.microsoft.com/office/excel/2006/main">
          <x14:cfRule type="containsText" priority="1245" operator="containsText" id="{99B2E60A-8D1C-43EE-A4AF-387833870670}">
            <xm:f>NOT(ISERROR(SEARCH("-",J725)))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J725:AC725</xm:sqref>
        </x14:conditionalFormatting>
        <x14:conditionalFormatting xmlns:xm="http://schemas.microsoft.com/office/excel/2006/main">
          <x14:cfRule type="containsText" priority="1243" operator="containsText" id="{84470A99-FC16-442E-81B4-028595EEEBF3}">
            <xm:f>NOT(ISERROR(SEARCH("-",J726)))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J726:AC726</xm:sqref>
        </x14:conditionalFormatting>
        <x14:conditionalFormatting xmlns:xm="http://schemas.microsoft.com/office/excel/2006/main">
          <x14:cfRule type="containsText" priority="1241" operator="containsText" id="{E69C8B31-0A4B-4BB5-AD5C-A670A1145479}">
            <xm:f>NOT(ISERROR(SEARCH("-",J727)))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J727:AC727</xm:sqref>
        </x14:conditionalFormatting>
        <x14:conditionalFormatting xmlns:xm="http://schemas.microsoft.com/office/excel/2006/main">
          <x14:cfRule type="containsText" priority="1239" operator="containsText" id="{2FC16B26-18DF-480B-BEBC-B3FA386B8FDF}">
            <xm:f>NOT(ISERROR(SEARCH("-",J728)))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J728:AC728</xm:sqref>
        </x14:conditionalFormatting>
        <x14:conditionalFormatting xmlns:xm="http://schemas.microsoft.com/office/excel/2006/main">
          <x14:cfRule type="containsText" priority="1237" operator="containsText" id="{BA765F0B-ECB5-47FF-B8DF-454242E65D01}">
            <xm:f>NOT(ISERROR(SEARCH("-",J722)))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J722:AC722</xm:sqref>
        </x14:conditionalFormatting>
        <x14:conditionalFormatting xmlns:xm="http://schemas.microsoft.com/office/excel/2006/main">
          <x14:cfRule type="containsText" priority="1235" operator="containsText" id="{8600ED8E-7F9D-48BB-AF41-3DA3377C0015}">
            <xm:f>NOT(ISERROR(SEARCH("-",J723)))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J723:AC723</xm:sqref>
        </x14:conditionalFormatting>
        <x14:conditionalFormatting xmlns:xm="http://schemas.microsoft.com/office/excel/2006/main">
          <x14:cfRule type="containsText" priority="1233" operator="containsText" id="{94130BB6-FBCF-457B-8C7D-823C067C1C76}">
            <xm:f>NOT(ISERROR(SEARCH("-",J720)))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J720:AC720</xm:sqref>
        </x14:conditionalFormatting>
        <x14:conditionalFormatting xmlns:xm="http://schemas.microsoft.com/office/excel/2006/main">
          <x14:cfRule type="containsText" priority="1231" operator="containsText" id="{49A5DA7C-2F58-46FD-9D5A-CE01E4E49293}">
            <xm:f>NOT(ISERROR(SEARCH("-",J718)))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J718:AC718</xm:sqref>
        </x14:conditionalFormatting>
        <x14:conditionalFormatting xmlns:xm="http://schemas.microsoft.com/office/excel/2006/main">
          <x14:cfRule type="containsText" priority="1229" operator="containsText" id="{24B3A08B-ECD4-4B4B-B94E-9CBD5F16EECF}">
            <xm:f>NOT(ISERROR(SEARCH("-",J715)))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J715:AC715</xm:sqref>
        </x14:conditionalFormatting>
        <x14:conditionalFormatting xmlns:xm="http://schemas.microsoft.com/office/excel/2006/main">
          <x14:cfRule type="containsText" priority="1227" operator="containsText" id="{6614CB7F-CE10-41AB-9C34-0F327BB6B6C8}">
            <xm:f>NOT(ISERROR(SEARCH("-",J716)))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J716:AC716</xm:sqref>
        </x14:conditionalFormatting>
        <x14:conditionalFormatting xmlns:xm="http://schemas.microsoft.com/office/excel/2006/main">
          <x14:cfRule type="containsText" priority="1225" operator="containsText" id="{CCCB673C-AEFE-44E9-8A4C-EE990782D68A}">
            <xm:f>NOT(ISERROR(SEARCH("-",J712)))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J712:AC712</xm:sqref>
        </x14:conditionalFormatting>
        <x14:conditionalFormatting xmlns:xm="http://schemas.microsoft.com/office/excel/2006/main">
          <x14:cfRule type="containsText" priority="1223" operator="containsText" id="{05C2A74F-1982-4CE0-8BAC-1C7A77104A7E}">
            <xm:f>NOT(ISERROR(SEARCH("-",J713)))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J713:AC713</xm:sqref>
        </x14:conditionalFormatting>
        <x14:conditionalFormatting xmlns:xm="http://schemas.microsoft.com/office/excel/2006/main">
          <x14:cfRule type="containsText" priority="1221" operator="containsText" id="{F0B5928E-D1AC-4360-9764-9F1E72D8CD6E}">
            <xm:f>NOT(ISERROR(SEARCH("-",J710)))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J710:AC710</xm:sqref>
        </x14:conditionalFormatting>
        <x14:conditionalFormatting xmlns:xm="http://schemas.microsoft.com/office/excel/2006/main">
          <x14:cfRule type="containsText" priority="1219" operator="containsText" id="{99BCAC8D-99A9-4997-B4FC-4064A3736C4C}">
            <xm:f>NOT(ISERROR(SEARCH("-",J706)))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J706:AC706</xm:sqref>
        </x14:conditionalFormatting>
        <x14:conditionalFormatting xmlns:xm="http://schemas.microsoft.com/office/excel/2006/main">
          <x14:cfRule type="containsText" priority="1217" operator="containsText" id="{715C91ED-B8B5-40AC-B969-D31A9928FD53}">
            <xm:f>NOT(ISERROR(SEARCH("-",J707)))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J707:AC707</xm:sqref>
        </x14:conditionalFormatting>
        <x14:conditionalFormatting xmlns:xm="http://schemas.microsoft.com/office/excel/2006/main">
          <x14:cfRule type="containsText" priority="1215" operator="containsText" id="{4A9C1960-56D6-49F4-8388-D706D08D056C}">
            <xm:f>NOT(ISERROR(SEARCH("-",J708)))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J708:AC708</xm:sqref>
        </x14:conditionalFormatting>
        <x14:conditionalFormatting xmlns:xm="http://schemas.microsoft.com/office/excel/2006/main">
          <x14:cfRule type="containsText" priority="1213" operator="containsText" id="{BE13778C-7A08-42BB-99F5-60F5693BA9AA}">
            <xm:f>NOT(ISERROR(SEARCH("-",J704)))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J704:AC704</xm:sqref>
        </x14:conditionalFormatting>
        <x14:conditionalFormatting xmlns:xm="http://schemas.microsoft.com/office/excel/2006/main">
          <x14:cfRule type="containsText" priority="1211" operator="containsText" id="{0BB28A07-8620-49B8-8C71-F7798043A6F8}">
            <xm:f>NOT(ISERROR(SEARCH("-",J700)))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J700:AC700</xm:sqref>
        </x14:conditionalFormatting>
        <x14:conditionalFormatting xmlns:xm="http://schemas.microsoft.com/office/excel/2006/main">
          <x14:cfRule type="containsText" priority="1209" operator="containsText" id="{7747A443-414C-40DE-BE9E-F5D352B28009}">
            <xm:f>NOT(ISERROR(SEARCH("-",J701)))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J701:AC701</xm:sqref>
        </x14:conditionalFormatting>
        <x14:conditionalFormatting xmlns:xm="http://schemas.microsoft.com/office/excel/2006/main">
          <x14:cfRule type="containsText" priority="1207" operator="containsText" id="{FF6A972F-8E5F-42BE-8358-5799D7EA1BD4}">
            <xm:f>NOT(ISERROR(SEARCH("-",J702)))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J702:AC702</xm:sqref>
        </x14:conditionalFormatting>
        <x14:conditionalFormatting xmlns:xm="http://schemas.microsoft.com/office/excel/2006/main">
          <x14:cfRule type="containsText" priority="1205" operator="containsText" id="{8CD0BA1C-CBA7-440D-BCFB-54745477A267}">
            <xm:f>NOT(ISERROR(SEARCH("-",J696)))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J696:AC696</xm:sqref>
        </x14:conditionalFormatting>
        <x14:conditionalFormatting xmlns:xm="http://schemas.microsoft.com/office/excel/2006/main">
          <x14:cfRule type="containsText" priority="1203" operator="containsText" id="{13421322-8FEC-485A-947B-75F51F56F729}">
            <xm:f>NOT(ISERROR(SEARCH("-",J697)))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J697:AC697</xm:sqref>
        </x14:conditionalFormatting>
        <x14:conditionalFormatting xmlns:xm="http://schemas.microsoft.com/office/excel/2006/main">
          <x14:cfRule type="containsText" priority="1201" operator="containsText" id="{B2357787-D2C6-4F6B-8467-F54CD67F698A}">
            <xm:f>NOT(ISERROR(SEARCH("-",J698)))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J698:AC698</xm:sqref>
        </x14:conditionalFormatting>
        <x14:conditionalFormatting xmlns:xm="http://schemas.microsoft.com/office/excel/2006/main">
          <x14:cfRule type="containsText" priority="1199" operator="containsText" id="{3FB783BA-04D9-41A9-9DBF-C62AD69AF25C}">
            <xm:f>NOT(ISERROR(SEARCH("-",J693)))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J693:AC693</xm:sqref>
        </x14:conditionalFormatting>
        <x14:conditionalFormatting xmlns:xm="http://schemas.microsoft.com/office/excel/2006/main">
          <x14:cfRule type="containsText" priority="1197" operator="containsText" id="{D386E754-00F1-4140-BC0D-F08CD8E861A0}">
            <xm:f>NOT(ISERROR(SEARCH("-",J694)))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J694:AC694</xm:sqref>
        </x14:conditionalFormatting>
        <x14:conditionalFormatting xmlns:xm="http://schemas.microsoft.com/office/excel/2006/main">
          <x14:cfRule type="containsText" priority="1195" operator="containsText" id="{5B683830-DFC1-4D36-B41B-C3C227E1054B}">
            <xm:f>NOT(ISERROR(SEARCH("-",J688)))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J688:AC688</xm:sqref>
        </x14:conditionalFormatting>
        <x14:conditionalFormatting xmlns:xm="http://schemas.microsoft.com/office/excel/2006/main">
          <x14:cfRule type="containsText" priority="1193" operator="containsText" id="{5F9E7645-2049-4467-9C5D-AC3837299A43}">
            <xm:f>NOT(ISERROR(SEARCH("-",J689)))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J689:AC689</xm:sqref>
        </x14:conditionalFormatting>
        <x14:conditionalFormatting xmlns:xm="http://schemas.microsoft.com/office/excel/2006/main">
          <x14:cfRule type="containsText" priority="1191" operator="containsText" id="{0093164B-21D6-4F2B-8838-C4366454AC6A}">
            <xm:f>NOT(ISERROR(SEARCH("-",J690)))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J690:AC690</xm:sqref>
        </x14:conditionalFormatting>
        <x14:conditionalFormatting xmlns:xm="http://schemas.microsoft.com/office/excel/2006/main">
          <x14:cfRule type="containsText" priority="1189" operator="containsText" id="{A6B7BBE6-42E8-4BA4-AE06-8A92FC10DE37}">
            <xm:f>NOT(ISERROR(SEARCH("-",J691)))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J691:AC691</xm:sqref>
        </x14:conditionalFormatting>
        <x14:conditionalFormatting xmlns:xm="http://schemas.microsoft.com/office/excel/2006/main">
          <x14:cfRule type="containsText" priority="1187" operator="containsText" id="{27E0981E-B1BA-4038-93E6-4E1C1206DDFF}">
            <xm:f>NOT(ISERROR(SEARCH("-",J683)))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J683:AC683</xm:sqref>
        </x14:conditionalFormatting>
        <x14:conditionalFormatting xmlns:xm="http://schemas.microsoft.com/office/excel/2006/main">
          <x14:cfRule type="containsText" priority="1185" operator="containsText" id="{629E4D4E-85EC-4546-832B-44AB04A4C3D1}">
            <xm:f>NOT(ISERROR(SEARCH("-",J684)))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J684:AC684</xm:sqref>
        </x14:conditionalFormatting>
        <x14:conditionalFormatting xmlns:xm="http://schemas.microsoft.com/office/excel/2006/main">
          <x14:cfRule type="containsText" priority="1183" operator="containsText" id="{079B5940-C464-4240-A2EB-F0A8205843A8}">
            <xm:f>NOT(ISERROR(SEARCH("-",J685)))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J685:AC685</xm:sqref>
        </x14:conditionalFormatting>
        <x14:conditionalFormatting xmlns:xm="http://schemas.microsoft.com/office/excel/2006/main">
          <x14:cfRule type="containsText" priority="1181" operator="containsText" id="{740F9B83-B6E7-413C-8ACB-F0E7320AFCB4}">
            <xm:f>NOT(ISERROR(SEARCH("-",J686)))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J686:AC686</xm:sqref>
        </x14:conditionalFormatting>
        <x14:conditionalFormatting xmlns:xm="http://schemas.microsoft.com/office/excel/2006/main">
          <x14:cfRule type="containsText" priority="1179" operator="containsText" id="{556D9B50-2C0C-4146-87A9-5931D6B67D0E}">
            <xm:f>NOT(ISERROR(SEARCH("-",J673)))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J673:AC673</xm:sqref>
        </x14:conditionalFormatting>
        <x14:conditionalFormatting xmlns:xm="http://schemas.microsoft.com/office/excel/2006/main">
          <x14:cfRule type="containsText" priority="1177" operator="containsText" id="{329CAD73-A3B3-4695-8D15-D03C59C19F86}">
            <xm:f>NOT(ISERROR(SEARCH("-",J674)))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J674:AC674</xm:sqref>
        </x14:conditionalFormatting>
        <x14:conditionalFormatting xmlns:xm="http://schemas.microsoft.com/office/excel/2006/main">
          <x14:cfRule type="containsText" priority="1175" operator="containsText" id="{C24CF6C1-3BBA-4D1E-A8AB-DA408358C7D7}">
            <xm:f>NOT(ISERROR(SEARCH("-",J675)))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J675:AC675</xm:sqref>
        </x14:conditionalFormatting>
        <x14:conditionalFormatting xmlns:xm="http://schemas.microsoft.com/office/excel/2006/main">
          <x14:cfRule type="containsText" priority="1173" operator="containsText" id="{65A05382-1DFC-4A2A-9B8F-5785D78479FE}">
            <xm:f>NOT(ISERROR(SEARCH("-",J676)))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J676:AC676</xm:sqref>
        </x14:conditionalFormatting>
        <x14:conditionalFormatting xmlns:xm="http://schemas.microsoft.com/office/excel/2006/main">
          <x14:cfRule type="containsText" priority="1171" operator="containsText" id="{6E2F6A31-7B56-4236-92DE-2045AC2DE698}">
            <xm:f>NOT(ISERROR(SEARCH("-",J677)))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J677:AC677</xm:sqref>
        </x14:conditionalFormatting>
        <x14:conditionalFormatting xmlns:xm="http://schemas.microsoft.com/office/excel/2006/main">
          <x14:cfRule type="containsText" priority="1169" operator="containsText" id="{F2A9A332-DE3C-443F-A5C8-2EAFF2957FFE}">
            <xm:f>NOT(ISERROR(SEARCH("-",J678)))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J678:AC678</xm:sqref>
        </x14:conditionalFormatting>
        <x14:conditionalFormatting xmlns:xm="http://schemas.microsoft.com/office/excel/2006/main">
          <x14:cfRule type="containsText" priority="1167" operator="containsText" id="{9597D74F-44CE-4ABF-B9F6-66F67F5172CD}">
            <xm:f>NOT(ISERROR(SEARCH("-",J679)))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J679:AC679</xm:sqref>
        </x14:conditionalFormatting>
        <x14:conditionalFormatting xmlns:xm="http://schemas.microsoft.com/office/excel/2006/main">
          <x14:cfRule type="containsText" priority="1165" operator="containsText" id="{7898E2FD-F63D-44A1-B332-707F05081D15}">
            <xm:f>NOT(ISERROR(SEARCH("-",J680)))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J680:AC680</xm:sqref>
        </x14:conditionalFormatting>
        <x14:conditionalFormatting xmlns:xm="http://schemas.microsoft.com/office/excel/2006/main">
          <x14:cfRule type="containsText" priority="1163" operator="containsText" id="{88A8C561-C06D-4A81-BEE4-5A10717BFCF7}">
            <xm:f>NOT(ISERROR(SEARCH("-",J681)))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J681:AC681</xm:sqref>
        </x14:conditionalFormatting>
        <x14:conditionalFormatting xmlns:xm="http://schemas.microsoft.com/office/excel/2006/main">
          <x14:cfRule type="containsText" priority="1161" operator="containsText" id="{A665F40A-6A5D-43FA-8BA5-30006222E3EC}">
            <xm:f>NOT(ISERROR(SEARCH("-",J663)))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J663:AC663</xm:sqref>
        </x14:conditionalFormatting>
        <x14:conditionalFormatting xmlns:xm="http://schemas.microsoft.com/office/excel/2006/main">
          <x14:cfRule type="containsText" priority="1159" operator="containsText" id="{645198C4-1E75-4709-8177-88BD5BCF68DF}">
            <xm:f>NOT(ISERROR(SEARCH("-",J664)))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J664:AC664</xm:sqref>
        </x14:conditionalFormatting>
        <x14:conditionalFormatting xmlns:xm="http://schemas.microsoft.com/office/excel/2006/main">
          <x14:cfRule type="containsText" priority="1157" operator="containsText" id="{91C8A0F1-BEF3-4517-9F5A-141A1DA10ED8}">
            <xm:f>NOT(ISERROR(SEARCH("-",J665)))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J665:AC665</xm:sqref>
        </x14:conditionalFormatting>
        <x14:conditionalFormatting xmlns:xm="http://schemas.microsoft.com/office/excel/2006/main">
          <x14:cfRule type="containsText" priority="1155" operator="containsText" id="{CFF31DDE-CAFF-4E63-8155-4D1A600D1C47}">
            <xm:f>NOT(ISERROR(SEARCH("-",J666)))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J666:AC666</xm:sqref>
        </x14:conditionalFormatting>
        <x14:conditionalFormatting xmlns:xm="http://schemas.microsoft.com/office/excel/2006/main">
          <x14:cfRule type="containsText" priority="1153" operator="containsText" id="{B0F2A9BC-A121-4C5C-853B-E9C7EBB34633}">
            <xm:f>NOT(ISERROR(SEARCH("-",J667)))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J667:AC667</xm:sqref>
        </x14:conditionalFormatting>
        <x14:conditionalFormatting xmlns:xm="http://schemas.microsoft.com/office/excel/2006/main">
          <x14:cfRule type="containsText" priority="1151" operator="containsText" id="{008A72D4-B152-40FE-A158-5F0A66313955}">
            <xm:f>NOT(ISERROR(SEARCH("-",J668)))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J668:AC668</xm:sqref>
        </x14:conditionalFormatting>
        <x14:conditionalFormatting xmlns:xm="http://schemas.microsoft.com/office/excel/2006/main">
          <x14:cfRule type="containsText" priority="1149" operator="containsText" id="{B18DCD7D-649D-4553-B475-9DACF326136D}">
            <xm:f>NOT(ISERROR(SEARCH("-",J669)))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J669:AC669</xm:sqref>
        </x14:conditionalFormatting>
        <x14:conditionalFormatting xmlns:xm="http://schemas.microsoft.com/office/excel/2006/main">
          <x14:cfRule type="containsText" priority="1147" operator="containsText" id="{4721F0A4-5C94-4ED6-9315-60C85EEBEFF6}">
            <xm:f>NOT(ISERROR(SEARCH("-",J670)))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J670:AC670</xm:sqref>
        </x14:conditionalFormatting>
        <x14:conditionalFormatting xmlns:xm="http://schemas.microsoft.com/office/excel/2006/main">
          <x14:cfRule type="containsText" priority="1145" operator="containsText" id="{EC61B668-3F4E-4D9C-A1D0-BCF7B91C5BC3}">
            <xm:f>NOT(ISERROR(SEARCH("-",J671)))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J671:AC671</xm:sqref>
        </x14:conditionalFormatting>
        <x14:conditionalFormatting xmlns:xm="http://schemas.microsoft.com/office/excel/2006/main">
          <x14:cfRule type="containsText" priority="1143" operator="containsText" id="{2B4B9CC0-C5B0-427E-8981-D83C63E9E3B6}">
            <xm:f>NOT(ISERROR(SEARCH("-",J653)))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J653:AC653</xm:sqref>
        </x14:conditionalFormatting>
        <x14:conditionalFormatting xmlns:xm="http://schemas.microsoft.com/office/excel/2006/main">
          <x14:cfRule type="containsText" priority="1141" operator="containsText" id="{E38DF6D2-C682-4CA9-AF75-04B5FB3E432C}">
            <xm:f>NOT(ISERROR(SEARCH("-",J654)))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J654:AC654</xm:sqref>
        </x14:conditionalFormatting>
        <x14:conditionalFormatting xmlns:xm="http://schemas.microsoft.com/office/excel/2006/main">
          <x14:cfRule type="containsText" priority="1139" operator="containsText" id="{31404F12-9B05-4A44-9024-BD19B5565918}">
            <xm:f>NOT(ISERROR(SEARCH("-",J655)))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J655:AC655</xm:sqref>
        </x14:conditionalFormatting>
        <x14:conditionalFormatting xmlns:xm="http://schemas.microsoft.com/office/excel/2006/main">
          <x14:cfRule type="containsText" priority="1137" operator="containsText" id="{C5330C5D-4CF7-4A89-BDB4-E0DAD2ADF1A0}">
            <xm:f>NOT(ISERROR(SEARCH("-",J656)))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J656:AC656</xm:sqref>
        </x14:conditionalFormatting>
        <x14:conditionalFormatting xmlns:xm="http://schemas.microsoft.com/office/excel/2006/main">
          <x14:cfRule type="containsText" priority="1135" operator="containsText" id="{71D5F07D-AB81-4456-91D2-58FD896CBAF4}">
            <xm:f>NOT(ISERROR(SEARCH("-",J657)))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J657:AC657</xm:sqref>
        </x14:conditionalFormatting>
        <x14:conditionalFormatting xmlns:xm="http://schemas.microsoft.com/office/excel/2006/main">
          <x14:cfRule type="containsText" priority="1133" operator="containsText" id="{F286E5CF-FE51-41EB-A105-427D799B07D8}">
            <xm:f>NOT(ISERROR(SEARCH("-",J658)))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J658:AC658</xm:sqref>
        </x14:conditionalFormatting>
        <x14:conditionalFormatting xmlns:xm="http://schemas.microsoft.com/office/excel/2006/main">
          <x14:cfRule type="containsText" priority="1131" operator="containsText" id="{E1C8131A-583A-42DE-BB13-7C7E9F3B5ECA}">
            <xm:f>NOT(ISERROR(SEARCH("-",J659)))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J659:AC659</xm:sqref>
        </x14:conditionalFormatting>
        <x14:conditionalFormatting xmlns:xm="http://schemas.microsoft.com/office/excel/2006/main">
          <x14:cfRule type="containsText" priority="1129" operator="containsText" id="{3CCF9546-D509-461B-82EE-524D1197D05E}">
            <xm:f>NOT(ISERROR(SEARCH("-",J660)))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J660:AC660</xm:sqref>
        </x14:conditionalFormatting>
        <x14:conditionalFormatting xmlns:xm="http://schemas.microsoft.com/office/excel/2006/main">
          <x14:cfRule type="containsText" priority="1127" operator="containsText" id="{0D8D5BBA-E269-473C-9AC3-811E4EE5FADB}">
            <xm:f>NOT(ISERROR(SEARCH("-",J661)))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J661:AC661</xm:sqref>
        </x14:conditionalFormatting>
        <x14:conditionalFormatting xmlns:xm="http://schemas.microsoft.com/office/excel/2006/main">
          <x14:cfRule type="containsText" priority="1125" operator="containsText" id="{30BC36D6-8269-48D5-9127-5F61CE705989}">
            <xm:f>NOT(ISERROR(SEARCH("-",J650)))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J650:AC650</xm:sqref>
        </x14:conditionalFormatting>
        <x14:conditionalFormatting xmlns:xm="http://schemas.microsoft.com/office/excel/2006/main">
          <x14:cfRule type="containsText" priority="1123" operator="containsText" id="{2CABFFBD-D579-4EC8-AAE6-E6E83127648C}">
            <xm:f>NOT(ISERROR(SEARCH("-",J651)))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J651:AC651</xm:sqref>
        </x14:conditionalFormatting>
        <x14:conditionalFormatting xmlns:xm="http://schemas.microsoft.com/office/excel/2006/main">
          <x14:cfRule type="containsText" priority="1121" operator="containsText" id="{722CBDF2-166E-4569-B7B5-749168B30B56}">
            <xm:f>NOT(ISERROR(SEARCH("-",J643)))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J643:AC643</xm:sqref>
        </x14:conditionalFormatting>
        <x14:conditionalFormatting xmlns:xm="http://schemas.microsoft.com/office/excel/2006/main">
          <x14:cfRule type="containsText" priority="1119" operator="containsText" id="{994A56C9-73F4-4B6F-9A6B-48D3DB038AF6}">
            <xm:f>NOT(ISERROR(SEARCH("-",J644)))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J644:AC644</xm:sqref>
        </x14:conditionalFormatting>
        <x14:conditionalFormatting xmlns:xm="http://schemas.microsoft.com/office/excel/2006/main">
          <x14:cfRule type="containsText" priority="1117" operator="containsText" id="{7BC2E7DF-15F7-44E3-8E6E-E8470952A53D}">
            <xm:f>NOT(ISERROR(SEARCH("-",J645)))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J645:AC645</xm:sqref>
        </x14:conditionalFormatting>
        <x14:conditionalFormatting xmlns:xm="http://schemas.microsoft.com/office/excel/2006/main">
          <x14:cfRule type="containsText" priority="1115" operator="containsText" id="{E827F0E4-D310-430B-A571-67F068D5F024}">
            <xm:f>NOT(ISERROR(SEARCH("-",J646)))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J646:AC646</xm:sqref>
        </x14:conditionalFormatting>
        <x14:conditionalFormatting xmlns:xm="http://schemas.microsoft.com/office/excel/2006/main">
          <x14:cfRule type="containsText" priority="1113" operator="containsText" id="{EB653FBF-EB04-4FF8-9C33-5285AA297396}">
            <xm:f>NOT(ISERROR(SEARCH("-",J647)))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J647:AC647</xm:sqref>
        </x14:conditionalFormatting>
        <x14:conditionalFormatting xmlns:xm="http://schemas.microsoft.com/office/excel/2006/main">
          <x14:cfRule type="containsText" priority="1111" operator="containsText" id="{9218742B-565A-4A27-B34F-487ABF6ED3AA}">
            <xm:f>NOT(ISERROR(SEARCH("-",J648)))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J648:AC648</xm:sqref>
        </x14:conditionalFormatting>
        <x14:conditionalFormatting xmlns:xm="http://schemas.microsoft.com/office/excel/2006/main">
          <x14:cfRule type="containsText" priority="1109" operator="containsText" id="{DA7D43D9-7105-4177-9681-7123E554AF52}">
            <xm:f>NOT(ISERROR(SEARCH("-",J641)))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J641:AC641</xm:sqref>
        </x14:conditionalFormatting>
        <x14:conditionalFormatting xmlns:xm="http://schemas.microsoft.com/office/excel/2006/main">
          <x14:cfRule type="containsText" priority="1107" operator="containsText" id="{24E6EB5C-4DB8-4071-811B-BF76899C2D43}">
            <xm:f>NOT(ISERROR(SEARCH("-",J638)))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J638:AC638</xm:sqref>
        </x14:conditionalFormatting>
        <x14:conditionalFormatting xmlns:xm="http://schemas.microsoft.com/office/excel/2006/main">
          <x14:cfRule type="containsText" priority="1105" operator="containsText" id="{4F8C6029-9956-41D5-BE69-D49819D044FF}">
            <xm:f>NOT(ISERROR(SEARCH("-",J639)))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J639:AC639</xm:sqref>
        </x14:conditionalFormatting>
        <x14:conditionalFormatting xmlns:xm="http://schemas.microsoft.com/office/excel/2006/main">
          <x14:cfRule type="containsText" priority="1103" operator="containsText" id="{7F473A62-C39E-4D1C-A059-797870E68247}">
            <xm:f>NOT(ISERROR(SEARCH("-",J635)))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J635:AC635</xm:sqref>
        </x14:conditionalFormatting>
        <x14:conditionalFormatting xmlns:xm="http://schemas.microsoft.com/office/excel/2006/main">
          <x14:cfRule type="containsText" priority="1101" operator="containsText" id="{1961928F-3376-4D83-A08E-11A795AAB84F}">
            <xm:f>NOT(ISERROR(SEARCH("-",J636)))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J636:AC636</xm:sqref>
        </x14:conditionalFormatting>
        <x14:conditionalFormatting xmlns:xm="http://schemas.microsoft.com/office/excel/2006/main">
          <x14:cfRule type="containsText" priority="1099" operator="containsText" id="{B3242F48-676E-4330-8A70-855309DF6921}">
            <xm:f>NOT(ISERROR(SEARCH("-",J631)))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J631:AC631</xm:sqref>
        </x14:conditionalFormatting>
        <x14:conditionalFormatting xmlns:xm="http://schemas.microsoft.com/office/excel/2006/main">
          <x14:cfRule type="containsText" priority="1097" operator="containsText" id="{4C5412D3-CBA5-451A-9F53-35C532918A3F}">
            <xm:f>NOT(ISERROR(SEARCH("-",J632)))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J632:AC632</xm:sqref>
        </x14:conditionalFormatting>
        <x14:conditionalFormatting xmlns:xm="http://schemas.microsoft.com/office/excel/2006/main">
          <x14:cfRule type="containsText" priority="1095" operator="containsText" id="{70D6CFB3-F0AD-4C23-89AA-572ADAD26DD8}">
            <xm:f>NOT(ISERROR(SEARCH("-",J633)))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J633:AC633</xm:sqref>
        </x14:conditionalFormatting>
        <x14:conditionalFormatting xmlns:xm="http://schemas.microsoft.com/office/excel/2006/main">
          <x14:cfRule type="containsText" priority="1093" operator="containsText" id="{99E6773E-65B5-4829-B4C9-7891112F9AC6}">
            <xm:f>NOT(ISERROR(SEARCH("-",J627)))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J627:AC627</xm:sqref>
        </x14:conditionalFormatting>
        <x14:conditionalFormatting xmlns:xm="http://schemas.microsoft.com/office/excel/2006/main">
          <x14:cfRule type="containsText" priority="1091" operator="containsText" id="{B99BE4A3-62F6-482B-BA1F-64C5CC9F364F}">
            <xm:f>NOT(ISERROR(SEARCH("-",J628)))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J628:AC628</xm:sqref>
        </x14:conditionalFormatting>
        <x14:conditionalFormatting xmlns:xm="http://schemas.microsoft.com/office/excel/2006/main">
          <x14:cfRule type="containsText" priority="1089" operator="containsText" id="{E545ACCF-3B53-48EE-A1D8-6E3EB0ACC45B}">
            <xm:f>NOT(ISERROR(SEARCH("-",J625)))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J625:AC625</xm:sqref>
        </x14:conditionalFormatting>
        <x14:conditionalFormatting xmlns:xm="http://schemas.microsoft.com/office/excel/2006/main">
          <x14:cfRule type="containsText" priority="1087" operator="containsText" id="{9B658224-7612-40D4-BFAB-6183AE2E5299}">
            <xm:f>NOT(ISERROR(SEARCH("-",J623)))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J623:AC623</xm:sqref>
        </x14:conditionalFormatting>
        <x14:conditionalFormatting xmlns:xm="http://schemas.microsoft.com/office/excel/2006/main">
          <x14:cfRule type="containsText" priority="1085" operator="containsText" id="{F6CBFCB4-6D3E-4D2E-A54E-5D6A4B8BA8FE}">
            <xm:f>NOT(ISERROR(SEARCH("-",J620)))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J620:AC620</xm:sqref>
        </x14:conditionalFormatting>
        <x14:conditionalFormatting xmlns:xm="http://schemas.microsoft.com/office/excel/2006/main">
          <x14:cfRule type="containsText" priority="1083" operator="containsText" id="{69EAA457-D69F-4A7F-8A64-7CEC3AC50AED}">
            <xm:f>NOT(ISERROR(SEARCH("-",J621)))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J621:AC621</xm:sqref>
        </x14:conditionalFormatting>
        <x14:conditionalFormatting xmlns:xm="http://schemas.microsoft.com/office/excel/2006/main">
          <x14:cfRule type="containsText" priority="1081" operator="containsText" id="{E7375686-A565-4F4A-8380-C3DBD246CC7B}">
            <xm:f>NOT(ISERROR(SEARCH("-",J617)))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J617:AC617</xm:sqref>
        </x14:conditionalFormatting>
        <x14:conditionalFormatting xmlns:xm="http://schemas.microsoft.com/office/excel/2006/main">
          <x14:cfRule type="containsText" priority="1079" operator="containsText" id="{3AC2310A-0BC1-4B4D-9BE0-836AA09E2B10}">
            <xm:f>NOT(ISERROR(SEARCH("-",J618)))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J618:AC618</xm:sqref>
        </x14:conditionalFormatting>
        <x14:conditionalFormatting xmlns:xm="http://schemas.microsoft.com/office/excel/2006/main">
          <x14:cfRule type="containsText" priority="1077" operator="containsText" id="{CF9E1061-E4E3-40DD-BAB5-25EE8CB94F36}">
            <xm:f>NOT(ISERROR(SEARCH("-",J613)))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J613:AC613</xm:sqref>
        </x14:conditionalFormatting>
        <x14:conditionalFormatting xmlns:xm="http://schemas.microsoft.com/office/excel/2006/main">
          <x14:cfRule type="containsText" priority="1075" operator="containsText" id="{C85C0A8F-6521-49D2-935C-4F402117C7AC}">
            <xm:f>NOT(ISERROR(SEARCH("-",J614)))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J614:AC614</xm:sqref>
        </x14:conditionalFormatting>
        <x14:conditionalFormatting xmlns:xm="http://schemas.microsoft.com/office/excel/2006/main">
          <x14:cfRule type="containsText" priority="1073" operator="containsText" id="{35265E2E-1DF4-4C7A-8D67-26DCD5F32F7E}">
            <xm:f>NOT(ISERROR(SEARCH("-",J615)))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J615:AC615</xm:sqref>
        </x14:conditionalFormatting>
        <x14:conditionalFormatting xmlns:xm="http://schemas.microsoft.com/office/excel/2006/main">
          <x14:cfRule type="containsText" priority="1071" operator="containsText" id="{0F9CE31A-CA6C-4F9A-B5CB-9DD70BE167A6}">
            <xm:f>NOT(ISERROR(SEARCH("-",J609)))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J609:AC609</xm:sqref>
        </x14:conditionalFormatting>
        <x14:conditionalFormatting xmlns:xm="http://schemas.microsoft.com/office/excel/2006/main">
          <x14:cfRule type="containsText" priority="1069" operator="containsText" id="{B4383C0A-A362-4BCD-8845-D0347EEFA962}">
            <xm:f>NOT(ISERROR(SEARCH("-",J610)))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J610:AC610</xm:sqref>
        </x14:conditionalFormatting>
        <x14:conditionalFormatting xmlns:xm="http://schemas.microsoft.com/office/excel/2006/main">
          <x14:cfRule type="containsText" priority="1067" operator="containsText" id="{1F561257-F571-4DE0-905B-9297B2B41CA4}">
            <xm:f>NOT(ISERROR(SEARCH("-",J611)))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J611:AC611</xm:sqref>
        </x14:conditionalFormatting>
        <x14:conditionalFormatting xmlns:xm="http://schemas.microsoft.com/office/excel/2006/main">
          <x14:cfRule type="containsText" priority="1065" operator="containsText" id="{790870BC-3E8E-45F4-BC42-D75E87722E7F}">
            <xm:f>NOT(ISERROR(SEARCH("-",J603)))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J603:AC603</xm:sqref>
        </x14:conditionalFormatting>
        <x14:conditionalFormatting xmlns:xm="http://schemas.microsoft.com/office/excel/2006/main">
          <x14:cfRule type="containsText" priority="1063" operator="containsText" id="{7C214046-7DCC-415A-AED1-823FA2B89B74}">
            <xm:f>NOT(ISERROR(SEARCH("-",J604)))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J604:AC604</xm:sqref>
        </x14:conditionalFormatting>
        <x14:conditionalFormatting xmlns:xm="http://schemas.microsoft.com/office/excel/2006/main">
          <x14:cfRule type="containsText" priority="1061" operator="containsText" id="{50CF2A86-7534-4732-85FE-0AA8DBCEC35F}">
            <xm:f>NOT(ISERROR(SEARCH("-",J605)))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J605:AC605</xm:sqref>
        </x14:conditionalFormatting>
        <x14:conditionalFormatting xmlns:xm="http://schemas.microsoft.com/office/excel/2006/main">
          <x14:cfRule type="containsText" priority="1059" operator="containsText" id="{50C15329-5AC0-4100-B077-B5FF6BF0790C}">
            <xm:f>NOT(ISERROR(SEARCH("-",J593)))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J593:AC593</xm:sqref>
        </x14:conditionalFormatting>
        <x14:conditionalFormatting xmlns:xm="http://schemas.microsoft.com/office/excel/2006/main">
          <x14:cfRule type="containsText" priority="1057" operator="containsText" id="{574849F9-BC7A-4779-9399-6B77829B7FA9}">
            <xm:f>NOT(ISERROR(SEARCH("-",J594)))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J594:AC594</xm:sqref>
        </x14:conditionalFormatting>
        <x14:conditionalFormatting xmlns:xm="http://schemas.microsoft.com/office/excel/2006/main">
          <x14:cfRule type="containsText" priority="1055" operator="containsText" id="{BEA9003B-CB77-4CED-8739-A461101E21E0}">
            <xm:f>NOT(ISERROR(SEARCH("-",J595)))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J595:AC595</xm:sqref>
        </x14:conditionalFormatting>
        <x14:conditionalFormatting xmlns:xm="http://schemas.microsoft.com/office/excel/2006/main">
          <x14:cfRule type="containsText" priority="1053" operator="containsText" id="{A339216B-A10E-4F95-B6D9-324DA795084D}">
            <xm:f>NOT(ISERROR(SEARCH("-",J596)))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J596:AC596</xm:sqref>
        </x14:conditionalFormatting>
        <x14:conditionalFormatting xmlns:xm="http://schemas.microsoft.com/office/excel/2006/main">
          <x14:cfRule type="containsText" priority="1051" operator="containsText" id="{DBF31B35-9718-4C44-A34E-B03A93F17F22}">
            <xm:f>NOT(ISERROR(SEARCH("-",J597)))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J597:AC597</xm:sqref>
        </x14:conditionalFormatting>
        <x14:conditionalFormatting xmlns:xm="http://schemas.microsoft.com/office/excel/2006/main">
          <x14:cfRule type="containsText" priority="1049" operator="containsText" id="{5E67517D-C6F2-4D57-8B8A-3CC659F8036B}">
            <xm:f>NOT(ISERROR(SEARCH("-",J598)))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J598:AC598</xm:sqref>
        </x14:conditionalFormatting>
        <x14:conditionalFormatting xmlns:xm="http://schemas.microsoft.com/office/excel/2006/main">
          <x14:cfRule type="containsText" priority="1047" operator="containsText" id="{F7019E3B-5251-4DA3-812F-B101EF9C7C47}">
            <xm:f>NOT(ISERROR(SEARCH("-",J586)))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J586:AC586</xm:sqref>
        </x14:conditionalFormatting>
        <x14:conditionalFormatting xmlns:xm="http://schemas.microsoft.com/office/excel/2006/main">
          <x14:cfRule type="containsText" priority="1045" operator="containsText" id="{48865612-6407-48D0-B721-BEDAC39660AE}">
            <xm:f>NOT(ISERROR(SEARCH("-",J587)))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J587:AC587</xm:sqref>
        </x14:conditionalFormatting>
        <x14:conditionalFormatting xmlns:xm="http://schemas.microsoft.com/office/excel/2006/main">
          <x14:cfRule type="containsText" priority="1043" operator="containsText" id="{24750A03-4AEA-4F16-9BED-BF18489A9812}">
            <xm:f>NOT(ISERROR(SEARCH("-",J588)))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J588:AC588</xm:sqref>
        </x14:conditionalFormatting>
        <x14:conditionalFormatting xmlns:xm="http://schemas.microsoft.com/office/excel/2006/main">
          <x14:cfRule type="containsText" priority="1041" operator="containsText" id="{D596FB5B-44EE-4F7A-9DC5-1204C56F3199}">
            <xm:f>NOT(ISERROR(SEARCH("-",J589)))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J589:AC589</xm:sqref>
        </x14:conditionalFormatting>
        <x14:conditionalFormatting xmlns:xm="http://schemas.microsoft.com/office/excel/2006/main">
          <x14:cfRule type="containsText" priority="1039" operator="containsText" id="{766339AA-9F4C-4B46-9F5C-53BABFEC84F7}">
            <xm:f>NOT(ISERROR(SEARCH("-",J590)))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J590:AC590</xm:sqref>
        </x14:conditionalFormatting>
        <x14:conditionalFormatting xmlns:xm="http://schemas.microsoft.com/office/excel/2006/main">
          <x14:cfRule type="containsText" priority="1037" operator="containsText" id="{4F37BE8F-4B1C-44EC-9719-7091D9D5A604}">
            <xm:f>NOT(ISERROR(SEARCH("-",J591)))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J591:AC591</xm:sqref>
        </x14:conditionalFormatting>
        <x14:conditionalFormatting xmlns:xm="http://schemas.microsoft.com/office/excel/2006/main">
          <x14:cfRule type="containsText" priority="1035" operator="containsText" id="{E9D6D0B2-C1D4-40EC-A0C7-28F31907307F}">
            <xm:f>NOT(ISERROR(SEARCH("-",J579)))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J579:AC579</xm:sqref>
        </x14:conditionalFormatting>
        <x14:conditionalFormatting xmlns:xm="http://schemas.microsoft.com/office/excel/2006/main">
          <x14:cfRule type="containsText" priority="1033" operator="containsText" id="{2CFA3212-FA9D-4313-A28B-274167F8A33C}">
            <xm:f>NOT(ISERROR(SEARCH("-",J580)))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J580:AC580</xm:sqref>
        </x14:conditionalFormatting>
        <x14:conditionalFormatting xmlns:xm="http://schemas.microsoft.com/office/excel/2006/main">
          <x14:cfRule type="containsText" priority="1031" operator="containsText" id="{ACF5D0E6-B2A8-4580-97E7-77A334B424AA}">
            <xm:f>NOT(ISERROR(SEARCH("-",J581)))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J581:AC581</xm:sqref>
        </x14:conditionalFormatting>
        <x14:conditionalFormatting xmlns:xm="http://schemas.microsoft.com/office/excel/2006/main">
          <x14:cfRule type="containsText" priority="1029" operator="containsText" id="{F6626780-7AA3-4C93-9DC2-E9CDAEC3D01A}">
            <xm:f>NOT(ISERROR(SEARCH("-",J582)))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J582:AC582</xm:sqref>
        </x14:conditionalFormatting>
        <x14:conditionalFormatting xmlns:xm="http://schemas.microsoft.com/office/excel/2006/main">
          <x14:cfRule type="containsText" priority="1027" operator="containsText" id="{03441339-C095-4765-B234-DC9835982974}">
            <xm:f>NOT(ISERROR(SEARCH("-",J583)))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J583:AC583</xm:sqref>
        </x14:conditionalFormatting>
        <x14:conditionalFormatting xmlns:xm="http://schemas.microsoft.com/office/excel/2006/main">
          <x14:cfRule type="containsText" priority="1025" operator="containsText" id="{43F797DD-0E4A-4C89-9696-1451A299848F}">
            <xm:f>NOT(ISERROR(SEARCH("-",J584)))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J584:AC584</xm:sqref>
        </x14:conditionalFormatting>
        <x14:conditionalFormatting xmlns:xm="http://schemas.microsoft.com/office/excel/2006/main">
          <x14:cfRule type="containsText" priority="1023" operator="containsText" id="{15675BA1-5E3D-4FEC-8B9F-BD0E8999363F}">
            <xm:f>NOT(ISERROR(SEARCH("-",J573)))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J573:AC573</xm:sqref>
        </x14:conditionalFormatting>
        <x14:conditionalFormatting xmlns:xm="http://schemas.microsoft.com/office/excel/2006/main">
          <x14:cfRule type="containsText" priority="1021" operator="containsText" id="{A58F7258-70EA-4848-823F-3054BC3E20FD}">
            <xm:f>NOT(ISERROR(SEARCH("-",J574)))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J574:AC574</xm:sqref>
        </x14:conditionalFormatting>
        <x14:conditionalFormatting xmlns:xm="http://schemas.microsoft.com/office/excel/2006/main">
          <x14:cfRule type="containsText" priority="1019" operator="containsText" id="{0A0BF055-9B8B-4EEB-8D1F-D976C5B057BA}">
            <xm:f>NOT(ISERROR(SEARCH("-",J575)))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J575:AC575</xm:sqref>
        </x14:conditionalFormatting>
        <x14:conditionalFormatting xmlns:xm="http://schemas.microsoft.com/office/excel/2006/main">
          <x14:cfRule type="containsText" priority="1017" operator="containsText" id="{055CB21F-EF85-46CA-B170-2B5CC02AD5E8}">
            <xm:f>NOT(ISERROR(SEARCH("-",J576)))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J576:AC576</xm:sqref>
        </x14:conditionalFormatting>
        <x14:conditionalFormatting xmlns:xm="http://schemas.microsoft.com/office/excel/2006/main">
          <x14:cfRule type="containsText" priority="1015" operator="containsText" id="{74EFF225-A517-462C-ACE4-40CE90C1F6E2}">
            <xm:f>NOT(ISERROR(SEARCH("-",J577)))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J577:AC577</xm:sqref>
        </x14:conditionalFormatting>
        <x14:conditionalFormatting xmlns:xm="http://schemas.microsoft.com/office/excel/2006/main">
          <x14:cfRule type="containsText" priority="1013" operator="containsText" id="{21185478-AD69-4685-BA85-D7C5F567204C}">
            <xm:f>NOT(ISERROR(SEARCH("-",J566)))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J566:AC566</xm:sqref>
        </x14:conditionalFormatting>
        <x14:conditionalFormatting xmlns:xm="http://schemas.microsoft.com/office/excel/2006/main">
          <x14:cfRule type="containsText" priority="1011" operator="containsText" id="{B6AD5635-3557-4EA3-ADE5-9236C13DAD37}">
            <xm:f>NOT(ISERROR(SEARCH("-",J567)))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J567:AC567</xm:sqref>
        </x14:conditionalFormatting>
        <x14:conditionalFormatting xmlns:xm="http://schemas.microsoft.com/office/excel/2006/main">
          <x14:cfRule type="containsText" priority="1009" operator="containsText" id="{03B2DFD1-A98C-419B-AC3A-185071087845}">
            <xm:f>NOT(ISERROR(SEARCH("-",J568)))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J568:AC568</xm:sqref>
        </x14:conditionalFormatting>
        <x14:conditionalFormatting xmlns:xm="http://schemas.microsoft.com/office/excel/2006/main">
          <x14:cfRule type="containsText" priority="1007" operator="containsText" id="{B15EF479-DC68-49CF-8124-4E6194B9D116}">
            <xm:f>NOT(ISERROR(SEARCH("-",J569)))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J569:AC569</xm:sqref>
        </x14:conditionalFormatting>
        <x14:conditionalFormatting xmlns:xm="http://schemas.microsoft.com/office/excel/2006/main">
          <x14:cfRule type="containsText" priority="1005" operator="containsText" id="{3F9555A4-97B1-424C-B07F-93BEBD682419}">
            <xm:f>NOT(ISERROR(SEARCH("-",J570)))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J570:AC570</xm:sqref>
        </x14:conditionalFormatting>
        <x14:conditionalFormatting xmlns:xm="http://schemas.microsoft.com/office/excel/2006/main">
          <x14:cfRule type="containsText" priority="1003" operator="containsText" id="{6D821C28-330F-491C-B38B-1E75DDA2C6E0}">
            <xm:f>NOT(ISERROR(SEARCH("-",J571)))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J571:AC571</xm:sqref>
        </x14:conditionalFormatting>
        <x14:conditionalFormatting xmlns:xm="http://schemas.microsoft.com/office/excel/2006/main">
          <x14:cfRule type="containsText" priority="1001" operator="containsText" id="{2BEF6925-B5D0-4708-93DB-679585B5283E}">
            <xm:f>NOT(ISERROR(SEARCH("-",J563)))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J563:AC563</xm:sqref>
        </x14:conditionalFormatting>
        <x14:conditionalFormatting xmlns:xm="http://schemas.microsoft.com/office/excel/2006/main">
          <x14:cfRule type="containsText" priority="999" operator="containsText" id="{709FC2EC-6AB3-4BF4-86E5-428A1AEFB1E5}">
            <xm:f>NOT(ISERROR(SEARCH("-",J564)))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J564:AC564</xm:sqref>
        </x14:conditionalFormatting>
        <x14:conditionalFormatting xmlns:xm="http://schemas.microsoft.com/office/excel/2006/main">
          <x14:cfRule type="containsText" priority="997" operator="containsText" id="{67F194F5-0ACD-4A00-AE29-ACB13AF77064}">
            <xm:f>NOT(ISERROR(SEARCH("-",J561)))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J561:AC561</xm:sqref>
        </x14:conditionalFormatting>
        <x14:conditionalFormatting xmlns:xm="http://schemas.microsoft.com/office/excel/2006/main">
          <x14:cfRule type="containsText" priority="995" operator="containsText" id="{1E6CF8D5-546A-4444-8BCE-DBE9CEEEF176}">
            <xm:f>NOT(ISERROR(SEARCH("-",J556)))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J556:AC556</xm:sqref>
        </x14:conditionalFormatting>
        <x14:conditionalFormatting xmlns:xm="http://schemas.microsoft.com/office/excel/2006/main">
          <x14:cfRule type="containsText" priority="993" operator="containsText" id="{C92CB3B7-6F04-408F-BB54-70BE0CCBDD8E}">
            <xm:f>NOT(ISERROR(SEARCH("-",J557)))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J557:AC557</xm:sqref>
        </x14:conditionalFormatting>
        <x14:conditionalFormatting xmlns:xm="http://schemas.microsoft.com/office/excel/2006/main">
          <x14:cfRule type="containsText" priority="991" operator="containsText" id="{A5349B95-4EFF-4D64-BBAD-19311212C3DB}">
            <xm:f>NOT(ISERROR(SEARCH("-",J558)))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J558:AC558</xm:sqref>
        </x14:conditionalFormatting>
        <x14:conditionalFormatting xmlns:xm="http://schemas.microsoft.com/office/excel/2006/main">
          <x14:cfRule type="containsText" priority="989" operator="containsText" id="{8D39435E-785C-48F0-BD3E-F991490F6FEF}">
            <xm:f>NOT(ISERROR(SEARCH("-",J559)))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J559:AC559</xm:sqref>
        </x14:conditionalFormatting>
        <x14:conditionalFormatting xmlns:xm="http://schemas.microsoft.com/office/excel/2006/main">
          <x14:cfRule type="containsText" priority="987" operator="containsText" id="{74BCCF76-9F0A-42F3-915E-BF0FD215244A}">
            <xm:f>NOT(ISERROR(SEARCH("-",J553)))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J553:AC553</xm:sqref>
        </x14:conditionalFormatting>
        <x14:conditionalFormatting xmlns:xm="http://schemas.microsoft.com/office/excel/2006/main">
          <x14:cfRule type="containsText" priority="985" operator="containsText" id="{425BB883-2C68-4044-B61E-BE33897DE2BF}">
            <xm:f>NOT(ISERROR(SEARCH("-",J554)))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J554:AC554</xm:sqref>
        </x14:conditionalFormatting>
        <x14:conditionalFormatting xmlns:xm="http://schemas.microsoft.com/office/excel/2006/main">
          <x14:cfRule type="containsText" priority="983" operator="containsText" id="{67142EA1-BA71-42C9-81CD-589A97B04F19}">
            <xm:f>NOT(ISERROR(SEARCH("-",J547)))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J547:AC547</xm:sqref>
        </x14:conditionalFormatting>
        <x14:conditionalFormatting xmlns:xm="http://schemas.microsoft.com/office/excel/2006/main">
          <x14:cfRule type="containsText" priority="981" operator="containsText" id="{9DEAA390-04D6-4485-A2DA-6EE23564D730}">
            <xm:f>NOT(ISERROR(SEARCH("-",J548)))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J548:AC548</xm:sqref>
        </x14:conditionalFormatting>
        <x14:conditionalFormatting xmlns:xm="http://schemas.microsoft.com/office/excel/2006/main">
          <x14:cfRule type="containsText" priority="979" operator="containsText" id="{78C4EC09-48DB-4C39-9ACC-E879E38426FB}">
            <xm:f>NOT(ISERROR(SEARCH("-",J549)))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J549:AC549</xm:sqref>
        </x14:conditionalFormatting>
        <x14:conditionalFormatting xmlns:xm="http://schemas.microsoft.com/office/excel/2006/main">
          <x14:cfRule type="containsText" priority="977" operator="containsText" id="{79319689-C505-4380-8734-7FB2401F2223}">
            <xm:f>NOT(ISERROR(SEARCH("-",J550)))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J550:AC550</xm:sqref>
        </x14:conditionalFormatting>
        <x14:conditionalFormatting xmlns:xm="http://schemas.microsoft.com/office/excel/2006/main">
          <x14:cfRule type="containsText" priority="975" operator="containsText" id="{9DB2E6D1-A40B-40B8-8760-981FBB1649C4}">
            <xm:f>NOT(ISERROR(SEARCH("-",J551)))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J551:AC551</xm:sqref>
        </x14:conditionalFormatting>
        <x14:conditionalFormatting xmlns:xm="http://schemas.microsoft.com/office/excel/2006/main">
          <x14:cfRule type="containsText" priority="973" operator="containsText" id="{50EB60FA-7F42-4A86-9BDD-FB0310BFDFB1}">
            <xm:f>NOT(ISERROR(SEARCH("-",J542)))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J542:AC542</xm:sqref>
        </x14:conditionalFormatting>
        <x14:conditionalFormatting xmlns:xm="http://schemas.microsoft.com/office/excel/2006/main">
          <x14:cfRule type="containsText" priority="971" operator="containsText" id="{C27C47A7-0EE7-49C6-9CFE-52250133D7F0}">
            <xm:f>NOT(ISERROR(SEARCH("-",J543)))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J543:AC543</xm:sqref>
        </x14:conditionalFormatting>
        <x14:conditionalFormatting xmlns:xm="http://schemas.microsoft.com/office/excel/2006/main">
          <x14:cfRule type="containsText" priority="969" operator="containsText" id="{87CE30D8-F39C-4F9F-A4EE-A9BA451F45E8}">
            <xm:f>NOT(ISERROR(SEARCH("-",J544)))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J544:AC544</xm:sqref>
        </x14:conditionalFormatting>
        <x14:conditionalFormatting xmlns:xm="http://schemas.microsoft.com/office/excel/2006/main">
          <x14:cfRule type="containsText" priority="967" operator="containsText" id="{B7868939-6282-4AD0-A4CE-9EFF3E5F059B}">
            <xm:f>NOT(ISERROR(SEARCH("-",J545)))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J545:AC545</xm:sqref>
        </x14:conditionalFormatting>
        <x14:conditionalFormatting xmlns:xm="http://schemas.microsoft.com/office/excel/2006/main">
          <x14:cfRule type="containsText" priority="965" operator="containsText" id="{63667FF4-1B4D-4F82-BF4C-382D9C903058}">
            <xm:f>NOT(ISERROR(SEARCH("-",J539)))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J539:AC539</xm:sqref>
        </x14:conditionalFormatting>
        <x14:conditionalFormatting xmlns:xm="http://schemas.microsoft.com/office/excel/2006/main">
          <x14:cfRule type="containsText" priority="963" operator="containsText" id="{F26BD22B-B987-43D2-8AAF-C0A41B2CB3A0}">
            <xm:f>NOT(ISERROR(SEARCH("-",J540)))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J540:AC540</xm:sqref>
        </x14:conditionalFormatting>
        <x14:conditionalFormatting xmlns:xm="http://schemas.microsoft.com/office/excel/2006/main">
          <x14:cfRule type="containsText" priority="961" operator="containsText" id="{73BD2859-A240-49FC-92E8-78A9E1052812}">
            <xm:f>NOT(ISERROR(SEARCH("-",J537)))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J537:AC537</xm:sqref>
        </x14:conditionalFormatting>
        <x14:conditionalFormatting xmlns:xm="http://schemas.microsoft.com/office/excel/2006/main">
          <x14:cfRule type="containsText" priority="955" operator="containsText" id="{93B0837E-43A9-4CBC-9F96-94096CEA572D}">
            <xm:f>NOT(ISERROR(SEARCH("-",J535)))</xm:f>
            <xm:f>"-"</xm:f>
            <x14:dxf>
              <font>
                <color rgb="FF9C0006"/>
              </font>
              <fill>
                <patternFill>
                  <bgColor rgb="FFFFC7CE"/>
                </patternFill>
              </fill>
            </x14:dxf>
          </x14:cfRule>
          <xm:sqref>J535:AC535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4C6535-5B7D-4470-AB34-0E7A2483D0FE}">
  <dimension ref="A1:D200"/>
  <sheetViews>
    <sheetView workbookViewId="0">
      <selection activeCell="C2" sqref="C2"/>
    </sheetView>
  </sheetViews>
  <sheetFormatPr defaultColWidth="22" defaultRowHeight="15" x14ac:dyDescent="0.25"/>
  <cols>
    <col min="1" max="1" width="14.140625" style="10" bestFit="1" customWidth="1"/>
    <col min="2" max="2" width="22" style="5"/>
    <col min="3" max="3" width="6.140625" style="10" bestFit="1" customWidth="1"/>
    <col min="4" max="4" width="7" style="10" bestFit="1" customWidth="1"/>
  </cols>
  <sheetData>
    <row r="1" spans="1:4" x14ac:dyDescent="0.25">
      <c r="A1" s="3" t="s">
        <v>283</v>
      </c>
      <c r="B1" s="3" t="s">
        <v>241</v>
      </c>
      <c r="C1" s="3" t="s">
        <v>281</v>
      </c>
      <c r="D1" s="3" t="s">
        <v>282</v>
      </c>
    </row>
    <row r="2" spans="1:4" x14ac:dyDescent="0.25">
      <c r="A2" s="5" t="s">
        <v>182</v>
      </c>
      <c r="B2" s="5" t="str">
        <f>SUBSTITUTE(A2," ","")</f>
        <v>ALASKA</v>
      </c>
      <c r="C2" s="4">
        <v>8.9</v>
      </c>
      <c r="D2" s="4">
        <v>22.9</v>
      </c>
    </row>
    <row r="3" spans="1:4" x14ac:dyDescent="0.25">
      <c r="A3" s="5" t="s">
        <v>196</v>
      </c>
      <c r="B3" s="5" t="str">
        <f>SUBSTITUTE(A3," ","")</f>
        <v>ALPINA</v>
      </c>
      <c r="C3" s="4">
        <v>7.9</v>
      </c>
      <c r="D3" s="4">
        <v>19.899999999999999</v>
      </c>
    </row>
    <row r="4" spans="1:4" x14ac:dyDescent="0.25">
      <c r="A4" s="5" t="s">
        <v>284</v>
      </c>
      <c r="B4" s="5" t="str">
        <f>SUBSTITUTE(A4," ","")</f>
        <v>AQUARELLE</v>
      </c>
      <c r="C4" s="4">
        <v>9.9</v>
      </c>
      <c r="D4" s="4">
        <v>24.9</v>
      </c>
    </row>
    <row r="5" spans="1:4" x14ac:dyDescent="0.25">
      <c r="A5" s="5" t="s">
        <v>80</v>
      </c>
      <c r="B5" s="5" t="str">
        <f>SUBSTITUTE(A5," ","")</f>
        <v>ARIZONA</v>
      </c>
      <c r="C5" s="4">
        <v>21.9</v>
      </c>
      <c r="D5" s="4">
        <v>54.9</v>
      </c>
    </row>
    <row r="6" spans="1:4" x14ac:dyDescent="0.25">
      <c r="A6" s="5" t="s">
        <v>285</v>
      </c>
      <c r="B6" s="5" t="str">
        <f>SUBSTITUTE(A6," ","")</f>
        <v>ARQUETTE</v>
      </c>
      <c r="C6" s="4">
        <v>11.9</v>
      </c>
      <c r="D6" s="4">
        <v>29.9</v>
      </c>
    </row>
    <row r="7" spans="1:4" x14ac:dyDescent="0.25">
      <c r="A7" s="5" t="s">
        <v>77</v>
      </c>
      <c r="B7" s="5" t="str">
        <f>SUBSTITUTE(A7," ","")</f>
        <v>AUSTRALIAN</v>
      </c>
      <c r="C7" s="4">
        <v>35.9</v>
      </c>
      <c r="D7" s="4">
        <v>89.9</v>
      </c>
    </row>
    <row r="8" spans="1:4" x14ac:dyDescent="0.25">
      <c r="A8" s="5" t="s">
        <v>286</v>
      </c>
      <c r="B8" s="5" t="str">
        <f>SUBSTITUTE(A8," ","")</f>
        <v>BALLERINE</v>
      </c>
      <c r="C8" s="4">
        <v>9.9</v>
      </c>
      <c r="D8" s="4">
        <v>24.9</v>
      </c>
    </row>
    <row r="9" spans="1:4" x14ac:dyDescent="0.25">
      <c r="A9" s="5" t="s">
        <v>287</v>
      </c>
      <c r="B9" s="5" t="str">
        <f>SUBSTITUTE(A9," ","")</f>
        <v>BALTORO</v>
      </c>
      <c r="C9" s="4">
        <v>16.899999999999999</v>
      </c>
      <c r="D9" s="4">
        <v>42.9</v>
      </c>
    </row>
    <row r="10" spans="1:4" x14ac:dyDescent="0.25">
      <c r="A10" s="5" t="s">
        <v>19</v>
      </c>
      <c r="B10" s="5" t="str">
        <f>SUBSTITUTE(A10," ","")</f>
        <v>BEVERLYHILL</v>
      </c>
      <c r="C10" s="4">
        <v>33.9</v>
      </c>
      <c r="D10" s="4">
        <v>84.9</v>
      </c>
    </row>
    <row r="11" spans="1:4" x14ac:dyDescent="0.25">
      <c r="A11" s="5" t="s">
        <v>60</v>
      </c>
      <c r="B11" s="5" t="str">
        <f>SUBSTITUTE(A11," ","")</f>
        <v>BLOOMBERG</v>
      </c>
      <c r="C11" s="4">
        <v>25.9</v>
      </c>
      <c r="D11" s="4">
        <v>64.900000000000006</v>
      </c>
    </row>
    <row r="12" spans="1:4" x14ac:dyDescent="0.25">
      <c r="A12" s="5" t="s">
        <v>64</v>
      </c>
      <c r="B12" s="5" t="str">
        <f>SUBSTITUTE(A12," ","")</f>
        <v>BRUCE</v>
      </c>
      <c r="C12" s="4">
        <v>12.9</v>
      </c>
      <c r="D12" s="4">
        <v>29.9</v>
      </c>
    </row>
    <row r="13" spans="1:4" x14ac:dyDescent="0.25">
      <c r="A13" s="5" t="s">
        <v>119</v>
      </c>
      <c r="B13" s="5" t="str">
        <f>SUBSTITUTE(A13," ","")</f>
        <v>BUCK001</v>
      </c>
      <c r="C13" s="4">
        <v>14.9</v>
      </c>
      <c r="D13" s="4">
        <v>37.9</v>
      </c>
    </row>
    <row r="14" spans="1:4" x14ac:dyDescent="0.25">
      <c r="A14" s="5" t="s">
        <v>288</v>
      </c>
      <c r="B14" s="5" t="str">
        <f>SUBSTITUTE(A14," ","")</f>
        <v>BUCK002</v>
      </c>
      <c r="C14" s="4">
        <v>12.9</v>
      </c>
      <c r="D14" s="4">
        <v>32.9</v>
      </c>
    </row>
    <row r="15" spans="1:4" x14ac:dyDescent="0.25">
      <c r="A15" s="5" t="s">
        <v>49</v>
      </c>
      <c r="B15" s="5" t="str">
        <f>SUBSTITUTE(A15," ","")</f>
        <v>CASSICAN</v>
      </c>
      <c r="C15" s="4">
        <v>11.9</v>
      </c>
      <c r="D15" s="4">
        <v>29.9</v>
      </c>
    </row>
    <row r="16" spans="1:4" x14ac:dyDescent="0.25">
      <c r="A16" s="5" t="s">
        <v>289</v>
      </c>
      <c r="B16" s="5" t="str">
        <f>SUBSTITUTE(A16," ","")</f>
        <v>CAVALIERE</v>
      </c>
      <c r="C16" s="4">
        <v>9.9</v>
      </c>
      <c r="D16" s="4">
        <v>24.9</v>
      </c>
    </row>
    <row r="17" spans="1:4" x14ac:dyDescent="0.25">
      <c r="A17" s="5" t="s">
        <v>20</v>
      </c>
      <c r="B17" s="5" t="str">
        <f>SUBSTITUTE(A17," ","")</f>
        <v>CHARLES</v>
      </c>
      <c r="C17" s="4">
        <v>29.9</v>
      </c>
      <c r="D17" s="4">
        <v>74.900000000000006</v>
      </c>
    </row>
    <row r="18" spans="1:4" x14ac:dyDescent="0.25">
      <c r="A18" s="5" t="s">
        <v>51</v>
      </c>
      <c r="B18" s="5" t="str">
        <f>SUBSTITUTE(A18," ","")</f>
        <v>CHUCK</v>
      </c>
      <c r="C18" s="4">
        <v>11.9</v>
      </c>
      <c r="D18" s="4">
        <v>29.9</v>
      </c>
    </row>
    <row r="19" spans="1:4" x14ac:dyDescent="0.25">
      <c r="A19" s="5" t="s">
        <v>290</v>
      </c>
      <c r="B19" s="5" t="str">
        <f>SUBSTITUTE(A19," ","")</f>
        <v>COLDY</v>
      </c>
      <c r="C19" s="4">
        <v>5.9</v>
      </c>
      <c r="D19" s="4">
        <v>14.9</v>
      </c>
    </row>
    <row r="20" spans="1:4" x14ac:dyDescent="0.25">
      <c r="A20" s="5" t="s">
        <v>73</v>
      </c>
      <c r="B20" s="5" t="str">
        <f>SUBSTITUTE(A20," ","")</f>
        <v>COLORADO</v>
      </c>
      <c r="C20" s="4">
        <v>17.899999999999999</v>
      </c>
      <c r="D20" s="4">
        <v>44.9</v>
      </c>
    </row>
    <row r="21" spans="1:4" x14ac:dyDescent="0.25">
      <c r="A21" s="5" t="s">
        <v>24</v>
      </c>
      <c r="B21" s="5" t="str">
        <f>SUBSTITUTE(A21," ","")</f>
        <v>CRISP</v>
      </c>
      <c r="C21" s="4">
        <v>33.9</v>
      </c>
      <c r="D21" s="4">
        <v>84.9</v>
      </c>
    </row>
    <row r="22" spans="1:4" x14ac:dyDescent="0.25">
      <c r="A22" s="5" t="s">
        <v>83</v>
      </c>
      <c r="B22" s="5" t="str">
        <f>SUBSTITUTE(A22," ","")</f>
        <v>DAKOTA</v>
      </c>
      <c r="C22" s="4">
        <v>17.899999999999999</v>
      </c>
      <c r="D22" s="4">
        <v>44.9</v>
      </c>
    </row>
    <row r="23" spans="1:4" x14ac:dyDescent="0.25">
      <c r="A23" s="5" t="s">
        <v>45</v>
      </c>
      <c r="B23" s="5" t="str">
        <f>SUBSTITUTE(A23," ","")</f>
        <v>DOLLY</v>
      </c>
      <c r="C23" s="4">
        <v>23.9</v>
      </c>
      <c r="D23" s="4">
        <v>59.9</v>
      </c>
    </row>
    <row r="24" spans="1:4" x14ac:dyDescent="0.25">
      <c r="A24" s="5" t="s">
        <v>109</v>
      </c>
      <c r="B24" s="5" t="str">
        <f>SUBSTITUTE(A24," ","")</f>
        <v>DONCASH003</v>
      </c>
      <c r="C24" s="4">
        <v>17.899999999999999</v>
      </c>
      <c r="D24" s="4">
        <v>44.9</v>
      </c>
    </row>
    <row r="25" spans="1:4" x14ac:dyDescent="0.25">
      <c r="A25" s="5" t="s">
        <v>108</v>
      </c>
      <c r="B25" s="5" t="str">
        <f>SUBSTITUTE(A25," ","")</f>
        <v>DONCHURCH</v>
      </c>
      <c r="C25" s="4">
        <v>21.9</v>
      </c>
      <c r="D25" s="4">
        <v>54.9</v>
      </c>
    </row>
    <row r="26" spans="1:4" x14ac:dyDescent="0.25">
      <c r="A26" s="5" t="s">
        <v>107</v>
      </c>
      <c r="B26" s="5" t="str">
        <f>SUBSTITUTE(A26," ","")</f>
        <v>DONHAWK</v>
      </c>
      <c r="C26" s="4">
        <v>19.899999999999999</v>
      </c>
      <c r="D26" s="4">
        <v>49.9</v>
      </c>
    </row>
    <row r="27" spans="1:4" x14ac:dyDescent="0.25">
      <c r="A27" s="5" t="s">
        <v>106</v>
      </c>
      <c r="B27" s="5" t="str">
        <f>SUBSTITUTE(A27," ","")</f>
        <v>DONVEGAS</v>
      </c>
      <c r="C27" s="4">
        <v>19.899999999999999</v>
      </c>
      <c r="D27" s="4">
        <v>49.9</v>
      </c>
    </row>
    <row r="28" spans="1:4" x14ac:dyDescent="0.25">
      <c r="A28" s="5" t="s">
        <v>187</v>
      </c>
      <c r="B28" s="5" t="str">
        <f>SUBSTITUTE(A28," ","")</f>
        <v>DRIVER006</v>
      </c>
      <c r="C28" s="4">
        <v>19.899999999999999</v>
      </c>
      <c r="D28" s="4">
        <v>54.9</v>
      </c>
    </row>
    <row r="29" spans="1:4" x14ac:dyDescent="0.25">
      <c r="A29" s="5" t="s">
        <v>185</v>
      </c>
      <c r="B29" s="5" t="str">
        <f>SUBSTITUTE(A29," ","")</f>
        <v>DRIVER007</v>
      </c>
      <c r="C29" s="4">
        <v>22.9</v>
      </c>
      <c r="D29" s="4">
        <v>59.9</v>
      </c>
    </row>
    <row r="30" spans="1:4" x14ac:dyDescent="0.25">
      <c r="A30" s="5" t="s">
        <v>188</v>
      </c>
      <c r="B30" s="5" t="str">
        <f>SUBSTITUTE(A30," ","")</f>
        <v>DRIVER008</v>
      </c>
      <c r="C30" s="4">
        <v>5.9</v>
      </c>
      <c r="D30" s="4">
        <v>15.9</v>
      </c>
    </row>
    <row r="31" spans="1:4" x14ac:dyDescent="0.25">
      <c r="A31" s="5" t="s">
        <v>40</v>
      </c>
      <c r="B31" s="5" t="str">
        <f>SUBSTITUTE(A31," ","")</f>
        <v>DUKESIX</v>
      </c>
      <c r="C31" s="4">
        <v>41.9</v>
      </c>
      <c r="D31" s="4">
        <v>99.9</v>
      </c>
    </row>
    <row r="32" spans="1:4" x14ac:dyDescent="0.25">
      <c r="A32" s="5" t="s">
        <v>41</v>
      </c>
      <c r="B32" s="5" t="str">
        <f>SUBSTITUTE(A32," ","")</f>
        <v>DUKESIX-S</v>
      </c>
      <c r="C32" s="4">
        <v>43.9</v>
      </c>
      <c r="D32" s="4">
        <v>109.9</v>
      </c>
    </row>
    <row r="33" spans="1:4" x14ac:dyDescent="0.25">
      <c r="A33" s="5" t="s">
        <v>142</v>
      </c>
      <c r="B33" s="5" t="str">
        <f>SUBSTITUTE(A33," ","")</f>
        <v>EDMOND019</v>
      </c>
      <c r="C33" s="4">
        <v>5.9</v>
      </c>
      <c r="D33" s="4">
        <v>14.9</v>
      </c>
    </row>
    <row r="34" spans="1:4" x14ac:dyDescent="0.25">
      <c r="A34" s="5" t="s">
        <v>153</v>
      </c>
      <c r="B34" s="5" t="str">
        <f>SUBSTITUTE(A34," ","")</f>
        <v>EDMOND050</v>
      </c>
      <c r="C34" s="4">
        <v>7.9</v>
      </c>
      <c r="D34" s="4">
        <v>19.899999999999999</v>
      </c>
    </row>
    <row r="35" spans="1:4" x14ac:dyDescent="0.25">
      <c r="A35" s="5" t="s">
        <v>136</v>
      </c>
      <c r="B35" s="5" t="str">
        <f>SUBSTITUTE(A35," ","")</f>
        <v>EDMOND051</v>
      </c>
      <c r="C35" s="4">
        <v>10.9</v>
      </c>
      <c r="D35" s="4">
        <v>27.9</v>
      </c>
    </row>
    <row r="36" spans="1:4" x14ac:dyDescent="0.25">
      <c r="A36" s="5" t="s">
        <v>291</v>
      </c>
      <c r="B36" s="5" t="str">
        <f>SUBSTITUTE(A36," ","")</f>
        <v>EDMOND051/K</v>
      </c>
      <c r="C36" s="4">
        <v>9.9</v>
      </c>
      <c r="D36" s="4">
        <v>24.9</v>
      </c>
    </row>
    <row r="37" spans="1:4" x14ac:dyDescent="0.25">
      <c r="A37" s="5" t="s">
        <v>140</v>
      </c>
      <c r="B37" s="5" t="str">
        <f>SUBSTITUTE(A37," ","")</f>
        <v>EDMOND055</v>
      </c>
      <c r="C37" s="4">
        <v>13.9</v>
      </c>
      <c r="D37" s="4">
        <v>34.9</v>
      </c>
    </row>
    <row r="38" spans="1:4" x14ac:dyDescent="0.25">
      <c r="A38" s="5" t="s">
        <v>135</v>
      </c>
      <c r="B38" s="5" t="str">
        <f>SUBSTITUTE(A38," ","")</f>
        <v>EDMOND057</v>
      </c>
      <c r="C38" s="4">
        <v>10.9</v>
      </c>
      <c r="D38" s="4">
        <v>27.9</v>
      </c>
    </row>
    <row r="39" spans="1:4" x14ac:dyDescent="0.25">
      <c r="A39" s="5" t="s">
        <v>292</v>
      </c>
      <c r="B39" s="5" t="str">
        <f>SUBSTITUTE(A39," ","")</f>
        <v>EDMOND057/K</v>
      </c>
      <c r="C39" s="4">
        <v>9.9</v>
      </c>
      <c r="D39" s="4">
        <v>24.9</v>
      </c>
    </row>
    <row r="40" spans="1:4" x14ac:dyDescent="0.25">
      <c r="A40" s="5" t="s">
        <v>154</v>
      </c>
      <c r="B40" s="5" t="str">
        <f>SUBSTITUTE(A40," ","")</f>
        <v>EDMOND088</v>
      </c>
      <c r="C40" s="4">
        <v>12.9</v>
      </c>
      <c r="D40" s="4">
        <v>32.9</v>
      </c>
    </row>
    <row r="41" spans="1:4" x14ac:dyDescent="0.25">
      <c r="A41" s="5" t="s">
        <v>155</v>
      </c>
      <c r="B41" s="5" t="str">
        <f>SUBSTITUTE(A41," ","")</f>
        <v>EDMOND089</v>
      </c>
      <c r="C41" s="4">
        <v>17.899999999999999</v>
      </c>
      <c r="D41" s="4">
        <v>44.9</v>
      </c>
    </row>
    <row r="42" spans="1:4" x14ac:dyDescent="0.25">
      <c r="A42" s="5" t="s">
        <v>144</v>
      </c>
      <c r="B42" s="5" t="str">
        <f>SUBSTITUTE(A42," ","")</f>
        <v>EDMOND110</v>
      </c>
      <c r="C42" s="4">
        <v>10.9</v>
      </c>
      <c r="D42" s="4">
        <v>29.9</v>
      </c>
    </row>
    <row r="43" spans="1:4" x14ac:dyDescent="0.25">
      <c r="A43" s="5" t="s">
        <v>145</v>
      </c>
      <c r="B43" s="5" t="str">
        <f>SUBSTITUTE(A43," ","")</f>
        <v>EDMOND112</v>
      </c>
      <c r="C43" s="4">
        <v>11.9</v>
      </c>
      <c r="D43" s="4">
        <v>32.9</v>
      </c>
    </row>
    <row r="44" spans="1:4" x14ac:dyDescent="0.25">
      <c r="A44" s="5" t="s">
        <v>138</v>
      </c>
      <c r="B44" s="5" t="str">
        <f>SUBSTITUTE(A44," ","")</f>
        <v>EDMOND114</v>
      </c>
      <c r="C44" s="4">
        <v>14.9</v>
      </c>
      <c r="D44" s="4">
        <v>37.9</v>
      </c>
    </row>
    <row r="45" spans="1:4" x14ac:dyDescent="0.25">
      <c r="A45" s="5" t="s">
        <v>143</v>
      </c>
      <c r="B45" s="5" t="str">
        <f>SUBSTITUTE(A45," ","")</f>
        <v>EDMOND115</v>
      </c>
      <c r="C45" s="4">
        <v>15.9</v>
      </c>
      <c r="D45" s="4">
        <v>39.9</v>
      </c>
    </row>
    <row r="46" spans="1:4" x14ac:dyDescent="0.25">
      <c r="A46" s="5" t="s">
        <v>150</v>
      </c>
      <c r="B46" s="5" t="str">
        <f>SUBSTITUTE(A46," ","")</f>
        <v>EDMOND116</v>
      </c>
      <c r="C46" s="4">
        <v>13.9</v>
      </c>
      <c r="D46" s="4">
        <v>34.9</v>
      </c>
    </row>
    <row r="47" spans="1:4" x14ac:dyDescent="0.25">
      <c r="A47" s="5" t="s">
        <v>151</v>
      </c>
      <c r="B47" s="5" t="str">
        <f>SUBSTITUTE(A47," ","")</f>
        <v>EDMOND117</v>
      </c>
      <c r="C47" s="4">
        <v>13.9</v>
      </c>
      <c r="D47" s="4">
        <v>34.9</v>
      </c>
    </row>
    <row r="48" spans="1:4" x14ac:dyDescent="0.25">
      <c r="A48" s="5" t="s">
        <v>147</v>
      </c>
      <c r="B48" s="5" t="str">
        <f>SUBSTITUTE(A48," ","")</f>
        <v>EDMOND118</v>
      </c>
      <c r="C48" s="4">
        <v>11.9</v>
      </c>
      <c r="D48" s="4">
        <v>29.9</v>
      </c>
    </row>
    <row r="49" spans="1:4" x14ac:dyDescent="0.25">
      <c r="A49" s="5" t="s">
        <v>152</v>
      </c>
      <c r="B49" s="5" t="str">
        <f>SUBSTITUTE(A49," ","")</f>
        <v>EDMOND119</v>
      </c>
      <c r="C49" s="4">
        <v>19.899999999999999</v>
      </c>
      <c r="D49" s="4">
        <v>49.9</v>
      </c>
    </row>
    <row r="50" spans="1:4" x14ac:dyDescent="0.25">
      <c r="A50" s="5" t="s">
        <v>137</v>
      </c>
      <c r="B50" s="5" t="str">
        <f>SUBSTITUTE(A50," ","")</f>
        <v>EDMOND120</v>
      </c>
      <c r="C50" s="4">
        <v>11.9</v>
      </c>
      <c r="D50" s="4">
        <v>29.9</v>
      </c>
    </row>
    <row r="51" spans="1:4" x14ac:dyDescent="0.25">
      <c r="A51" s="5" t="s">
        <v>148</v>
      </c>
      <c r="B51" s="5" t="str">
        <f>SUBSTITUTE(A51," ","")</f>
        <v>EDMOND121</v>
      </c>
      <c r="C51" s="4">
        <v>15.9</v>
      </c>
      <c r="D51" s="4">
        <v>39.9</v>
      </c>
    </row>
    <row r="52" spans="1:4" x14ac:dyDescent="0.25">
      <c r="A52" s="5" t="s">
        <v>21</v>
      </c>
      <c r="B52" s="5" t="str">
        <f>SUBSTITUTE(A52," ","")</f>
        <v>EDWARDS</v>
      </c>
      <c r="C52" s="4">
        <v>27.9</v>
      </c>
      <c r="D52" s="4">
        <v>69.900000000000006</v>
      </c>
    </row>
    <row r="53" spans="1:4" x14ac:dyDescent="0.25">
      <c r="A53" s="5" t="s">
        <v>13</v>
      </c>
      <c r="B53" s="5" t="str">
        <f>SUBSTITUTE(A53," ","")</f>
        <v>EMERSON</v>
      </c>
      <c r="C53" s="4">
        <v>23.9</v>
      </c>
      <c r="D53" s="4">
        <v>59.9</v>
      </c>
    </row>
    <row r="54" spans="1:4" x14ac:dyDescent="0.25">
      <c r="A54" s="5" t="s">
        <v>272</v>
      </c>
      <c r="B54" s="5" t="str">
        <f>SUBSTITUTE(A54," ","")</f>
        <v>FALCON</v>
      </c>
      <c r="C54" s="4">
        <v>35.9</v>
      </c>
      <c r="D54" s="4">
        <v>89.9</v>
      </c>
    </row>
    <row r="55" spans="1:4" x14ac:dyDescent="0.25">
      <c r="A55" s="5" t="s">
        <v>293</v>
      </c>
      <c r="B55" s="5" t="str">
        <f>SUBSTITUTE(A55," ","")</f>
        <v>FLOCON</v>
      </c>
      <c r="C55" s="4">
        <v>6.9</v>
      </c>
      <c r="D55" s="4">
        <v>17.899999999999999</v>
      </c>
    </row>
    <row r="56" spans="1:4" x14ac:dyDescent="0.25">
      <c r="A56" s="5" t="s">
        <v>115</v>
      </c>
      <c r="B56" s="5" t="str">
        <f>SUBSTITUTE(A56," ","")</f>
        <v>FOSTER</v>
      </c>
      <c r="C56" s="4">
        <v>7.9</v>
      </c>
      <c r="D56" s="4">
        <v>19.899999999999999</v>
      </c>
    </row>
    <row r="57" spans="1:4" x14ac:dyDescent="0.25">
      <c r="A57" s="5" t="s">
        <v>294</v>
      </c>
      <c r="B57" s="5" t="str">
        <f>SUBSTITUTE(A57," ","")</f>
        <v>FREEZE3610</v>
      </c>
      <c r="C57" s="4">
        <v>5.9</v>
      </c>
      <c r="D57" s="4">
        <v>14.9</v>
      </c>
    </row>
    <row r="58" spans="1:4" x14ac:dyDescent="0.25">
      <c r="A58" s="5" t="s">
        <v>280</v>
      </c>
      <c r="B58" s="5" t="str">
        <f>SUBSTITUTE(A58," ","")</f>
        <v>FREEZE4301</v>
      </c>
      <c r="C58" s="4">
        <v>4.9000000000000004</v>
      </c>
      <c r="D58" s="4">
        <v>12.9</v>
      </c>
    </row>
    <row r="59" spans="1:4" x14ac:dyDescent="0.25">
      <c r="A59" s="5" t="s">
        <v>295</v>
      </c>
      <c r="B59" s="5" t="str">
        <f>SUBSTITUTE(A59," ","")</f>
        <v>FREEZE4610</v>
      </c>
      <c r="C59" s="4">
        <v>5.9</v>
      </c>
      <c r="D59" s="4">
        <v>14.9</v>
      </c>
    </row>
    <row r="60" spans="1:4" x14ac:dyDescent="0.25">
      <c r="A60" s="5" t="s">
        <v>116</v>
      </c>
      <c r="B60" s="5" t="str">
        <f>SUBSTITUTE(A60," ","")</f>
        <v>FRIDA</v>
      </c>
      <c r="C60" s="4">
        <v>15.9</v>
      </c>
      <c r="D60" s="4">
        <v>39.9</v>
      </c>
    </row>
    <row r="61" spans="1:4" x14ac:dyDescent="0.25">
      <c r="A61" s="5" t="s">
        <v>296</v>
      </c>
      <c r="B61" s="5" t="str">
        <f>SUBSTITUTE(A61," ","")</f>
        <v>FROSTY</v>
      </c>
      <c r="C61" s="4">
        <v>5.9</v>
      </c>
      <c r="D61" s="4">
        <v>14.9</v>
      </c>
    </row>
    <row r="62" spans="1:4" x14ac:dyDescent="0.25">
      <c r="A62" s="5" t="s">
        <v>31</v>
      </c>
      <c r="B62" s="5" t="str">
        <f>SUBSTITUTE(A62," ","")</f>
        <v>GARRY</v>
      </c>
      <c r="C62" s="4">
        <v>14.9</v>
      </c>
      <c r="D62" s="4">
        <v>39.9</v>
      </c>
    </row>
    <row r="63" spans="1:4" x14ac:dyDescent="0.25">
      <c r="A63" s="6" t="s">
        <v>55</v>
      </c>
      <c r="B63" s="5" t="str">
        <f>SUBSTITUTE(A63," ","")</f>
        <v>GIORGIO</v>
      </c>
      <c r="C63" s="4">
        <v>7.9</v>
      </c>
      <c r="D63" s="4">
        <v>19.899999999999999</v>
      </c>
    </row>
    <row r="64" spans="1:4" x14ac:dyDescent="0.25">
      <c r="A64" s="6" t="s">
        <v>68</v>
      </c>
      <c r="B64" s="5" t="str">
        <f>SUBSTITUTE(A64," ","")</f>
        <v>GLAZIC</v>
      </c>
      <c r="C64" s="4">
        <v>15.9</v>
      </c>
      <c r="D64" s="4">
        <v>39.9</v>
      </c>
    </row>
    <row r="65" spans="1:4" x14ac:dyDescent="0.25">
      <c r="A65" s="6" t="s">
        <v>95</v>
      </c>
      <c r="B65" s="5" t="str">
        <f>SUBSTITUTE(A65," ","")</f>
        <v>GOLDBERG</v>
      </c>
      <c r="C65" s="4">
        <v>35.9</v>
      </c>
      <c r="D65" s="4">
        <v>89.9</v>
      </c>
    </row>
    <row r="66" spans="1:4" x14ac:dyDescent="0.25">
      <c r="A66" s="6" t="s">
        <v>96</v>
      </c>
      <c r="B66" s="5" t="str">
        <f>SUBSTITUTE(A66," ","")</f>
        <v>GOOSE</v>
      </c>
      <c r="C66" s="4">
        <v>49.9</v>
      </c>
      <c r="D66" s="7">
        <v>124.9</v>
      </c>
    </row>
    <row r="67" spans="1:4" x14ac:dyDescent="0.25">
      <c r="A67" s="6" t="s">
        <v>8</v>
      </c>
      <c r="B67" s="5" t="str">
        <f>SUBSTITUTE(A67," ","")</f>
        <v>GOSLING</v>
      </c>
      <c r="C67" s="4">
        <v>31.9</v>
      </c>
      <c r="D67" s="4">
        <v>79.900000000000006</v>
      </c>
    </row>
    <row r="68" spans="1:4" x14ac:dyDescent="0.25">
      <c r="A68" s="6" t="s">
        <v>9</v>
      </c>
      <c r="B68" s="5" t="str">
        <f>SUBSTITUTE(A68," ","")</f>
        <v>GRASBERG</v>
      </c>
      <c r="C68" s="4">
        <v>23.9</v>
      </c>
      <c r="D68" s="4">
        <v>59.9</v>
      </c>
    </row>
    <row r="69" spans="1:4" x14ac:dyDescent="0.25">
      <c r="A69" s="6" t="s">
        <v>54</v>
      </c>
      <c r="B69" s="5" t="str">
        <f>SUBSTITUTE(A69," ","")</f>
        <v>HARTLEY</v>
      </c>
      <c r="C69" s="4">
        <v>11.9</v>
      </c>
      <c r="D69" s="4">
        <v>29.9</v>
      </c>
    </row>
    <row r="70" spans="1:4" x14ac:dyDescent="0.25">
      <c r="A70" s="6" t="s">
        <v>297</v>
      </c>
      <c r="B70" s="5" t="str">
        <f>SUBSTITUTE(A70," ","")</f>
        <v>HAUSSMAN</v>
      </c>
      <c r="C70" s="4">
        <v>9.9</v>
      </c>
      <c r="D70" s="4">
        <v>24.9</v>
      </c>
    </row>
    <row r="71" spans="1:4" x14ac:dyDescent="0.25">
      <c r="A71" s="6" t="s">
        <v>17</v>
      </c>
      <c r="B71" s="5" t="str">
        <f>SUBSTITUTE(A71," ","")</f>
        <v>HILL</v>
      </c>
      <c r="C71" s="4">
        <v>29.9</v>
      </c>
      <c r="D71" s="4">
        <v>74.900000000000006</v>
      </c>
    </row>
    <row r="72" spans="1:4" x14ac:dyDescent="0.25">
      <c r="A72" s="6" t="s">
        <v>298</v>
      </c>
      <c r="B72" s="5" t="str">
        <f>SUBSTITUTE(A72," ","")</f>
        <v>HUBBARD</v>
      </c>
      <c r="C72" s="4">
        <v>19.899999999999999</v>
      </c>
      <c r="D72" s="4">
        <v>49.9</v>
      </c>
    </row>
    <row r="73" spans="1:4" x14ac:dyDescent="0.25">
      <c r="A73" s="6" t="s">
        <v>197</v>
      </c>
      <c r="B73" s="5" t="str">
        <f>SUBSTITUTE(A73," ","")</f>
        <v>HUSKY</v>
      </c>
      <c r="C73" s="4">
        <v>7.9</v>
      </c>
      <c r="D73" s="4">
        <v>19.899999999999999</v>
      </c>
    </row>
    <row r="74" spans="1:4" x14ac:dyDescent="0.25">
      <c r="A74" s="6" t="s">
        <v>299</v>
      </c>
      <c r="B74" s="5" t="str">
        <f>SUBSTITUTE(A74," ","")</f>
        <v>IGLOO</v>
      </c>
      <c r="C74" s="4">
        <v>6.9</v>
      </c>
      <c r="D74" s="4">
        <v>17.899999999999999</v>
      </c>
    </row>
    <row r="75" spans="1:4" x14ac:dyDescent="0.25">
      <c r="A75" s="6" t="s">
        <v>194</v>
      </c>
      <c r="B75" s="5" t="str">
        <f>SUBSTITUTE(A75," ","")</f>
        <v>INUIT</v>
      </c>
      <c r="C75" s="4">
        <v>7.9</v>
      </c>
      <c r="D75" s="4">
        <v>19.899999999999999</v>
      </c>
    </row>
    <row r="76" spans="1:4" x14ac:dyDescent="0.25">
      <c r="A76" s="6" t="s">
        <v>25</v>
      </c>
      <c r="B76" s="5" t="str">
        <f>SUBSTITUTE(A76," ","")</f>
        <v>JANSSON</v>
      </c>
      <c r="C76" s="4">
        <v>26.9</v>
      </c>
      <c r="D76" s="4">
        <v>69.900000000000006</v>
      </c>
    </row>
    <row r="77" spans="1:4" x14ac:dyDescent="0.25">
      <c r="A77" s="6" t="s">
        <v>300</v>
      </c>
      <c r="B77" s="5" t="str">
        <f>SUBSTITUTE(A77," ","")</f>
        <v>JASPER</v>
      </c>
      <c r="C77" s="4">
        <v>13.9</v>
      </c>
      <c r="D77" s="4">
        <v>37.9</v>
      </c>
    </row>
    <row r="78" spans="1:4" x14ac:dyDescent="0.25">
      <c r="A78" s="6" t="s">
        <v>114</v>
      </c>
      <c r="B78" s="5" t="str">
        <f>SUBSTITUTE(A78," ","")</f>
        <v>JODIE</v>
      </c>
      <c r="C78" s="4">
        <v>9.9</v>
      </c>
      <c r="D78" s="4">
        <v>24.9</v>
      </c>
    </row>
    <row r="79" spans="1:4" x14ac:dyDescent="0.25">
      <c r="A79" s="6" t="s">
        <v>141</v>
      </c>
      <c r="B79" s="5" t="str">
        <f>SUBSTITUTE(A79," ","")</f>
        <v>JUSTIN4130</v>
      </c>
      <c r="C79" s="4">
        <v>6.9</v>
      </c>
      <c r="D79" s="4">
        <v>17.899999999999999</v>
      </c>
    </row>
    <row r="80" spans="1:4" x14ac:dyDescent="0.25">
      <c r="A80" s="6" t="s">
        <v>176</v>
      </c>
      <c r="B80" s="5" t="str">
        <f>SUBSTITUTE(A80," ","")</f>
        <v>JUSTIN8100</v>
      </c>
      <c r="C80" s="4">
        <v>10.9</v>
      </c>
      <c r="D80" s="4">
        <v>27.9</v>
      </c>
    </row>
    <row r="81" spans="1:4" x14ac:dyDescent="0.25">
      <c r="A81" s="6" t="s">
        <v>177</v>
      </c>
      <c r="B81" s="5" t="str">
        <f>SUBSTITUTE(A81," ","")</f>
        <v>JUSTIN8170</v>
      </c>
      <c r="C81" s="4">
        <v>11.9</v>
      </c>
      <c r="D81" s="4">
        <v>29.9</v>
      </c>
    </row>
    <row r="82" spans="1:4" x14ac:dyDescent="0.25">
      <c r="A82" s="6" t="s">
        <v>171</v>
      </c>
      <c r="B82" s="5" t="str">
        <f>SUBSTITUTE(A82," ","")</f>
        <v>JUSTIN8172</v>
      </c>
      <c r="C82" s="4">
        <v>11.9</v>
      </c>
      <c r="D82" s="4">
        <v>29.9</v>
      </c>
    </row>
    <row r="83" spans="1:4" x14ac:dyDescent="0.25">
      <c r="A83" s="6" t="s">
        <v>301</v>
      </c>
      <c r="B83" s="5" t="str">
        <f>SUBSTITUTE(A83," ","")</f>
        <v>JUSTIN8200</v>
      </c>
      <c r="C83" s="4">
        <v>9.9</v>
      </c>
      <c r="D83" s="4">
        <v>24.9</v>
      </c>
    </row>
    <row r="84" spans="1:4" x14ac:dyDescent="0.25">
      <c r="A84" s="6" t="s">
        <v>302</v>
      </c>
      <c r="B84" s="5" t="str">
        <f>SUBSTITUTE(A84," ","")</f>
        <v>JUSTIN8205</v>
      </c>
      <c r="C84" s="4">
        <v>9.9</v>
      </c>
      <c r="D84" s="4">
        <v>24.9</v>
      </c>
    </row>
    <row r="85" spans="1:4" x14ac:dyDescent="0.25">
      <c r="A85" s="6" t="s">
        <v>303</v>
      </c>
      <c r="B85" s="5" t="str">
        <f>SUBSTITUTE(A85," ","")</f>
        <v>JUSTIN8246</v>
      </c>
      <c r="C85" s="4">
        <v>10.9</v>
      </c>
      <c r="D85" s="4">
        <v>27.9</v>
      </c>
    </row>
    <row r="86" spans="1:4" x14ac:dyDescent="0.25">
      <c r="A86" s="6" t="s">
        <v>304</v>
      </c>
      <c r="B86" s="5" t="str">
        <f>SUBSTITUTE(A86," ","")</f>
        <v>JUSTIN8317</v>
      </c>
      <c r="C86" s="4">
        <v>10.9</v>
      </c>
      <c r="D86" s="4">
        <v>27.9</v>
      </c>
    </row>
    <row r="87" spans="1:4" x14ac:dyDescent="0.25">
      <c r="A87" s="6" t="s">
        <v>179</v>
      </c>
      <c r="B87" s="5" t="str">
        <f>SUBSTITUTE(A87," ","")</f>
        <v>JUSTIN8600</v>
      </c>
      <c r="C87" s="4">
        <v>11.9</v>
      </c>
      <c r="D87" s="4">
        <v>29.9</v>
      </c>
    </row>
    <row r="88" spans="1:4" x14ac:dyDescent="0.25">
      <c r="A88" s="6" t="s">
        <v>305</v>
      </c>
      <c r="B88" s="5" t="str">
        <f>SUBSTITUTE(A88," ","")</f>
        <v>JUSTIN8601</v>
      </c>
      <c r="C88" s="4">
        <v>8.9</v>
      </c>
      <c r="D88" s="4">
        <v>22.9</v>
      </c>
    </row>
    <row r="89" spans="1:4" x14ac:dyDescent="0.25">
      <c r="A89" s="6" t="s">
        <v>180</v>
      </c>
      <c r="B89" s="5" t="str">
        <f>SUBSTITUTE(A89," ","")</f>
        <v>JUSTIN8634</v>
      </c>
      <c r="C89" s="4">
        <v>16.899999999999999</v>
      </c>
      <c r="D89" s="4">
        <v>42.9</v>
      </c>
    </row>
    <row r="90" spans="1:4" x14ac:dyDescent="0.25">
      <c r="A90" s="6" t="s">
        <v>84</v>
      </c>
      <c r="B90" s="5" t="str">
        <f>SUBSTITUTE(A90," ","")</f>
        <v>KAIRAN</v>
      </c>
      <c r="C90" s="4">
        <v>16.899999999999999</v>
      </c>
      <c r="D90" s="4">
        <v>39.9</v>
      </c>
    </row>
    <row r="91" spans="1:4" x14ac:dyDescent="0.25">
      <c r="A91" s="6" t="s">
        <v>57</v>
      </c>
      <c r="B91" s="5" t="str">
        <f>SUBSTITUTE(A91," ","")</f>
        <v>KARL</v>
      </c>
      <c r="C91" s="4">
        <v>7.9</v>
      </c>
      <c r="D91" s="4">
        <v>19.899999999999999</v>
      </c>
    </row>
    <row r="92" spans="1:4" x14ac:dyDescent="0.25">
      <c r="A92" s="6" t="s">
        <v>110</v>
      </c>
      <c r="B92" s="5" t="str">
        <f>SUBSTITUTE(A92," ","")</f>
        <v>KATY</v>
      </c>
      <c r="C92" s="4">
        <v>15.9</v>
      </c>
      <c r="D92" s="4">
        <v>39.9</v>
      </c>
    </row>
    <row r="93" spans="1:4" x14ac:dyDescent="0.25">
      <c r="A93" s="6" t="s">
        <v>76</v>
      </c>
      <c r="B93" s="5" t="str">
        <f>SUBSTITUTE(A93," ","")</f>
        <v>KENDAL</v>
      </c>
      <c r="C93" s="4">
        <v>13.9</v>
      </c>
      <c r="D93" s="4">
        <v>34.9</v>
      </c>
    </row>
    <row r="94" spans="1:4" x14ac:dyDescent="0.25">
      <c r="A94" s="6" t="s">
        <v>36</v>
      </c>
      <c r="B94" s="5" t="str">
        <f>SUBSTITUTE(A94," ","")</f>
        <v>KING</v>
      </c>
      <c r="C94" s="4">
        <v>41.9</v>
      </c>
      <c r="D94" s="4">
        <v>99.9</v>
      </c>
    </row>
    <row r="95" spans="1:4" x14ac:dyDescent="0.25">
      <c r="A95" s="6" t="s">
        <v>35</v>
      </c>
      <c r="B95" s="5" t="str">
        <f>SUBSTITUTE(A95," ","")</f>
        <v>KINGOTTO</v>
      </c>
      <c r="C95" s="4">
        <v>41.9</v>
      </c>
      <c r="D95" s="4">
        <v>99.9</v>
      </c>
    </row>
    <row r="96" spans="1:4" x14ac:dyDescent="0.25">
      <c r="A96" s="6" t="s">
        <v>39</v>
      </c>
      <c r="B96" s="5" t="str">
        <f>SUBSTITUTE(A96," ","")</f>
        <v>KINGQUATTRO</v>
      </c>
      <c r="C96" s="4">
        <v>41.9</v>
      </c>
      <c r="D96" s="4">
        <v>99.9</v>
      </c>
    </row>
    <row r="97" spans="1:4" x14ac:dyDescent="0.25">
      <c r="A97" s="6" t="s">
        <v>27</v>
      </c>
      <c r="B97" s="5" t="str">
        <f>SUBSTITUTE(A97," ","")</f>
        <v>KUBOR</v>
      </c>
      <c r="C97" s="4">
        <v>25.9</v>
      </c>
      <c r="D97" s="4">
        <v>64.900000000000006</v>
      </c>
    </row>
    <row r="98" spans="1:4" x14ac:dyDescent="0.25">
      <c r="A98" s="6" t="s">
        <v>23</v>
      </c>
      <c r="B98" s="5" t="str">
        <f>SUBSTITUTE(A98," ","")</f>
        <v>LEDGER</v>
      </c>
      <c r="C98" s="4">
        <v>31.9</v>
      </c>
      <c r="D98" s="4">
        <v>79.900000000000006</v>
      </c>
    </row>
    <row r="99" spans="1:4" x14ac:dyDescent="0.25">
      <c r="A99" s="6" t="s">
        <v>120</v>
      </c>
      <c r="B99" s="5" t="str">
        <f>SUBSTITUTE(A99," ","")</f>
        <v>LEWIS</v>
      </c>
      <c r="C99" s="4">
        <v>17.899999999999999</v>
      </c>
      <c r="D99" s="4">
        <v>44.9</v>
      </c>
    </row>
    <row r="100" spans="1:4" x14ac:dyDescent="0.25">
      <c r="A100" s="6" t="s">
        <v>271</v>
      </c>
      <c r="B100" s="5" t="str">
        <f>SUBSTITUTE(A100," ","")</f>
        <v>LIGURE</v>
      </c>
      <c r="C100" s="4">
        <v>17.899999999999999</v>
      </c>
      <c r="D100" s="4">
        <v>44.9</v>
      </c>
    </row>
    <row r="101" spans="1:4" x14ac:dyDescent="0.25">
      <c r="A101" s="6" t="s">
        <v>165</v>
      </c>
      <c r="B101" s="5" t="str">
        <f>SUBSTITUTE(A101," ","")</f>
        <v>LOUISE041</v>
      </c>
      <c r="C101" s="4">
        <v>12.9</v>
      </c>
      <c r="D101" s="4">
        <v>32.9</v>
      </c>
    </row>
    <row r="102" spans="1:4" x14ac:dyDescent="0.25">
      <c r="A102" s="6" t="s">
        <v>164</v>
      </c>
      <c r="B102" s="5" t="str">
        <f>SUBSTITUTE(A102," ","")</f>
        <v>LOUISE091</v>
      </c>
      <c r="C102" s="4">
        <v>13.9</v>
      </c>
      <c r="D102" s="4">
        <v>34.9</v>
      </c>
    </row>
    <row r="103" spans="1:4" x14ac:dyDescent="0.25">
      <c r="A103" s="6" t="s">
        <v>163</v>
      </c>
      <c r="B103" s="5" t="str">
        <f>SUBSTITUTE(A103," ","")</f>
        <v>LOUISE102</v>
      </c>
      <c r="C103" s="4">
        <v>15.9</v>
      </c>
      <c r="D103" s="4">
        <v>39.9</v>
      </c>
    </row>
    <row r="104" spans="1:4" x14ac:dyDescent="0.25">
      <c r="A104" s="6" t="s">
        <v>156</v>
      </c>
      <c r="B104" s="5" t="str">
        <f>SUBSTITUTE(A104," ","")</f>
        <v>LOUISE105</v>
      </c>
      <c r="C104" s="4">
        <v>12.9</v>
      </c>
      <c r="D104" s="4">
        <v>34.9</v>
      </c>
    </row>
    <row r="105" spans="1:4" x14ac:dyDescent="0.25">
      <c r="A105" s="6" t="s">
        <v>157</v>
      </c>
      <c r="B105" s="5" t="str">
        <f>SUBSTITUTE(A105," ","")</f>
        <v>LOUISE106</v>
      </c>
      <c r="C105" s="4">
        <v>16.899999999999999</v>
      </c>
      <c r="D105" s="4">
        <v>42.9</v>
      </c>
    </row>
    <row r="106" spans="1:4" x14ac:dyDescent="0.25">
      <c r="A106" s="6" t="s">
        <v>161</v>
      </c>
      <c r="B106" s="5" t="str">
        <f>SUBSTITUTE(A106," ","")</f>
        <v>LOUISE110</v>
      </c>
      <c r="C106" s="4">
        <v>14.9</v>
      </c>
      <c r="D106" s="4">
        <v>37.9</v>
      </c>
    </row>
    <row r="107" spans="1:4" x14ac:dyDescent="0.25">
      <c r="A107" s="6" t="s">
        <v>158</v>
      </c>
      <c r="B107" s="5" t="str">
        <f>SUBSTITUTE(A107," ","")</f>
        <v>LOUISE116</v>
      </c>
      <c r="C107" s="4">
        <v>10.9</v>
      </c>
      <c r="D107" s="4">
        <v>27.9</v>
      </c>
    </row>
    <row r="108" spans="1:4" x14ac:dyDescent="0.25">
      <c r="A108" s="6" t="s">
        <v>306</v>
      </c>
      <c r="B108" s="5" t="str">
        <f>SUBSTITUTE(A108," ","")</f>
        <v>LOUISE121</v>
      </c>
      <c r="C108" s="4">
        <v>13.9</v>
      </c>
      <c r="D108" s="4">
        <v>34.9</v>
      </c>
    </row>
    <row r="109" spans="1:4" x14ac:dyDescent="0.25">
      <c r="A109" s="6" t="s">
        <v>162</v>
      </c>
      <c r="B109" s="5" t="str">
        <f>SUBSTITUTE(A109," ","")</f>
        <v>LOUISE124</v>
      </c>
      <c r="C109" s="4">
        <v>14.9</v>
      </c>
      <c r="D109" s="4">
        <v>39.9</v>
      </c>
    </row>
    <row r="110" spans="1:4" x14ac:dyDescent="0.25">
      <c r="A110" s="6" t="s">
        <v>122</v>
      </c>
      <c r="B110" s="5" t="str">
        <f>SUBSTITUTE(A110," ","")</f>
        <v>LOUISE126</v>
      </c>
      <c r="C110" s="4">
        <v>14.9</v>
      </c>
      <c r="D110" s="4">
        <v>37.9</v>
      </c>
    </row>
    <row r="111" spans="1:4" x14ac:dyDescent="0.25">
      <c r="A111" s="6" t="s">
        <v>125</v>
      </c>
      <c r="B111" s="5" t="str">
        <f>SUBSTITUTE(A111," ","")</f>
        <v>LOUISE127</v>
      </c>
      <c r="C111" s="4">
        <v>7.9</v>
      </c>
      <c r="D111" s="4">
        <v>19.899999999999999</v>
      </c>
    </row>
    <row r="112" spans="1:4" x14ac:dyDescent="0.25">
      <c r="A112" s="6" t="s">
        <v>307</v>
      </c>
      <c r="B112" s="5" t="str">
        <f>SUBSTITUTE(A112," ","")</f>
        <v>LOUISE127/K</v>
      </c>
      <c r="C112" s="4">
        <v>6.9</v>
      </c>
      <c r="D112" s="4">
        <v>17.899999999999999</v>
      </c>
    </row>
    <row r="113" spans="1:4" x14ac:dyDescent="0.25">
      <c r="A113" s="6" t="s">
        <v>129</v>
      </c>
      <c r="B113" s="5" t="str">
        <f>SUBSTITUTE(A113," ","")</f>
        <v>LOUISE128</v>
      </c>
      <c r="C113" s="4">
        <v>7.9</v>
      </c>
      <c r="D113" s="4">
        <v>19.899999999999999</v>
      </c>
    </row>
    <row r="114" spans="1:4" x14ac:dyDescent="0.25">
      <c r="A114" s="6" t="s">
        <v>308</v>
      </c>
      <c r="B114" s="5" t="str">
        <f>SUBSTITUTE(A114," ","")</f>
        <v>LOUISE128/K</v>
      </c>
      <c r="C114" s="4">
        <v>5.9</v>
      </c>
      <c r="D114" s="4">
        <v>14.9</v>
      </c>
    </row>
    <row r="115" spans="1:4" x14ac:dyDescent="0.25">
      <c r="A115" s="6" t="s">
        <v>124</v>
      </c>
      <c r="B115" s="5" t="str">
        <f>SUBSTITUTE(A115," ","")</f>
        <v>LOUISE129</v>
      </c>
      <c r="C115" s="4">
        <v>15.9</v>
      </c>
      <c r="D115" s="4">
        <v>39.9</v>
      </c>
    </row>
    <row r="116" spans="1:4" x14ac:dyDescent="0.25">
      <c r="A116" s="6" t="s">
        <v>130</v>
      </c>
      <c r="B116" s="5" t="str">
        <f>SUBSTITUTE(A116," ","")</f>
        <v>LOUISE130</v>
      </c>
      <c r="C116" s="4">
        <v>13.9</v>
      </c>
      <c r="D116" s="4">
        <v>34.9</v>
      </c>
    </row>
    <row r="117" spans="1:4" x14ac:dyDescent="0.25">
      <c r="A117" s="6" t="s">
        <v>127</v>
      </c>
      <c r="B117" s="5" t="str">
        <f>SUBSTITUTE(A117," ","")</f>
        <v>LOUISE131</v>
      </c>
      <c r="C117" s="4">
        <v>9.9</v>
      </c>
      <c r="D117" s="4">
        <v>24.9</v>
      </c>
    </row>
    <row r="118" spans="1:4" x14ac:dyDescent="0.25">
      <c r="A118" s="6" t="s">
        <v>166</v>
      </c>
      <c r="B118" s="5" t="str">
        <f>SUBSTITUTE(A118," ","")</f>
        <v>LOUISE132</v>
      </c>
      <c r="C118" s="4">
        <v>14.9</v>
      </c>
      <c r="D118" s="4">
        <v>37.9</v>
      </c>
    </row>
    <row r="119" spans="1:4" x14ac:dyDescent="0.25">
      <c r="A119" s="6" t="s">
        <v>309</v>
      </c>
      <c r="B119" s="5" t="str">
        <f>SUBSTITUTE(A119," ","")</f>
        <v>LYS</v>
      </c>
      <c r="C119" s="4">
        <v>9.9</v>
      </c>
      <c r="D119" s="4">
        <v>24.9</v>
      </c>
    </row>
    <row r="120" spans="1:4" x14ac:dyDescent="0.25">
      <c r="A120" s="6" t="s">
        <v>92</v>
      </c>
      <c r="B120" s="5" t="str">
        <f>SUBSTITUTE(A120," ","")</f>
        <v>MACCARTHY</v>
      </c>
      <c r="C120" s="4">
        <v>22.9</v>
      </c>
      <c r="D120" s="4">
        <v>59.9</v>
      </c>
    </row>
    <row r="121" spans="1:4" x14ac:dyDescent="0.25">
      <c r="A121" s="6" t="s">
        <v>89</v>
      </c>
      <c r="B121" s="5" t="str">
        <f>SUBSTITUTE(A121," ","")</f>
        <v>MACCOY</v>
      </c>
      <c r="C121" s="4">
        <v>21.9</v>
      </c>
      <c r="D121" s="4">
        <v>59.9</v>
      </c>
    </row>
    <row r="122" spans="1:4" x14ac:dyDescent="0.25">
      <c r="A122" s="6" t="s">
        <v>104</v>
      </c>
      <c r="B122" s="5" t="str">
        <f>SUBSTITUTE(A122," ","")</f>
        <v>MACHAWK</v>
      </c>
      <c r="C122" s="4">
        <v>19.899999999999999</v>
      </c>
      <c r="D122" s="4">
        <v>49.9</v>
      </c>
    </row>
    <row r="123" spans="1:4" x14ac:dyDescent="0.25">
      <c r="A123" s="8" t="s">
        <v>86</v>
      </c>
      <c r="B123" s="5" t="str">
        <f>SUBSTITUTE(A123," ","")</f>
        <v>MACLORCA</v>
      </c>
      <c r="C123" s="9">
        <v>24.9</v>
      </c>
      <c r="D123" s="9">
        <v>64.900000000000006</v>
      </c>
    </row>
    <row r="124" spans="1:4" x14ac:dyDescent="0.25">
      <c r="A124" s="5" t="s">
        <v>93</v>
      </c>
      <c r="B124" s="5" t="str">
        <f>SUBSTITUTE(A124," ","")</f>
        <v>MACPORTER</v>
      </c>
      <c r="C124" s="4">
        <v>43.9</v>
      </c>
      <c r="D124" s="7">
        <v>109.9</v>
      </c>
    </row>
    <row r="125" spans="1:4" x14ac:dyDescent="0.25">
      <c r="A125" s="5" t="s">
        <v>91</v>
      </c>
      <c r="B125" s="5" t="str">
        <f>SUBSTITUTE(A125," ","")</f>
        <v>MACSOFT</v>
      </c>
      <c r="C125" s="4">
        <v>23.9</v>
      </c>
      <c r="D125" s="4">
        <v>59.9</v>
      </c>
    </row>
    <row r="126" spans="1:4" x14ac:dyDescent="0.25">
      <c r="A126" s="5" t="s">
        <v>88</v>
      </c>
      <c r="B126" s="5" t="str">
        <f>SUBSTITUTE(A126," ","")</f>
        <v>MACTUCKER</v>
      </c>
      <c r="C126" s="4">
        <v>24.9</v>
      </c>
      <c r="D126" s="4">
        <v>64.900000000000006</v>
      </c>
    </row>
    <row r="127" spans="1:4" x14ac:dyDescent="0.25">
      <c r="A127" s="5" t="s">
        <v>170</v>
      </c>
      <c r="B127" s="5" t="str">
        <f>SUBSTITUTE(A127," ","")</f>
        <v>MAGGY8111</v>
      </c>
      <c r="C127" s="4">
        <v>11.9</v>
      </c>
      <c r="D127" s="4">
        <v>29.9</v>
      </c>
    </row>
    <row r="128" spans="1:4" x14ac:dyDescent="0.25">
      <c r="A128" s="5" t="s">
        <v>169</v>
      </c>
      <c r="B128" s="5" t="str">
        <f>SUBSTITUTE(A128," ","")</f>
        <v>MAGGY8165BIS</v>
      </c>
      <c r="C128" s="4">
        <v>13.9</v>
      </c>
      <c r="D128" s="4">
        <v>34.9</v>
      </c>
    </row>
    <row r="129" spans="1:4" x14ac:dyDescent="0.25">
      <c r="A129" s="5" t="s">
        <v>310</v>
      </c>
      <c r="B129" s="5" t="str">
        <f>SUBSTITUTE(A129," ","")</f>
        <v>MAGGY8224</v>
      </c>
      <c r="C129" s="4">
        <v>12.9</v>
      </c>
      <c r="D129" s="4">
        <v>32.9</v>
      </c>
    </row>
    <row r="130" spans="1:4" x14ac:dyDescent="0.25">
      <c r="A130" s="5" t="s">
        <v>178</v>
      </c>
      <c r="B130" s="5" t="str">
        <f>SUBSTITUTE(A130," ","")</f>
        <v>MAGGY8601</v>
      </c>
      <c r="C130" s="4">
        <v>11.9</v>
      </c>
      <c r="D130" s="4">
        <v>29.9</v>
      </c>
    </row>
    <row r="131" spans="1:4" x14ac:dyDescent="0.25">
      <c r="A131" s="5" t="s">
        <v>159</v>
      </c>
      <c r="B131" s="5" t="str">
        <f>SUBSTITUTE(A131," ","")</f>
        <v>MAGGY8621</v>
      </c>
      <c r="C131" s="4">
        <v>7.9</v>
      </c>
      <c r="D131" s="4">
        <v>19.899999999999999</v>
      </c>
    </row>
    <row r="132" spans="1:4" x14ac:dyDescent="0.25">
      <c r="A132" s="5" t="s">
        <v>131</v>
      </c>
      <c r="B132" s="5" t="str">
        <f>SUBSTITUTE(A132," ","")</f>
        <v>MAGGY8630</v>
      </c>
      <c r="C132" s="4">
        <v>12.9</v>
      </c>
      <c r="D132" s="4">
        <v>32.9</v>
      </c>
    </row>
    <row r="133" spans="1:4" x14ac:dyDescent="0.25">
      <c r="A133" s="5" t="s">
        <v>133</v>
      </c>
      <c r="B133" s="5" t="str">
        <f>SUBSTITUTE(A133," ","")</f>
        <v>MAGGY8631</v>
      </c>
      <c r="C133" s="4">
        <v>11.9</v>
      </c>
      <c r="D133" s="4">
        <v>29.9</v>
      </c>
    </row>
    <row r="134" spans="1:4" x14ac:dyDescent="0.25">
      <c r="A134" s="5" t="s">
        <v>134</v>
      </c>
      <c r="B134" s="5" t="str">
        <f>SUBSTITUTE(A134," ","")</f>
        <v>MAGGY8632</v>
      </c>
      <c r="C134" s="4">
        <v>11.9</v>
      </c>
      <c r="D134" s="4">
        <v>29.9</v>
      </c>
    </row>
    <row r="135" spans="1:4" x14ac:dyDescent="0.25">
      <c r="A135" s="5" t="s">
        <v>168</v>
      </c>
      <c r="B135" s="5" t="str">
        <f>SUBSTITUTE(A135," ","")</f>
        <v>MAGGY8633</v>
      </c>
      <c r="C135" s="4">
        <v>9.9</v>
      </c>
      <c r="D135" s="4">
        <v>24.9</v>
      </c>
    </row>
    <row r="136" spans="1:4" x14ac:dyDescent="0.25">
      <c r="A136" s="5" t="s">
        <v>311</v>
      </c>
      <c r="B136" s="5" t="str">
        <f>SUBSTITUTE(A136," ","")</f>
        <v>MAGGY8633/K</v>
      </c>
      <c r="C136" s="4">
        <v>9.9</v>
      </c>
      <c r="D136" s="4">
        <v>24.9</v>
      </c>
    </row>
    <row r="137" spans="1:4" x14ac:dyDescent="0.25">
      <c r="A137" s="5" t="s">
        <v>75</v>
      </c>
      <c r="B137" s="5" t="str">
        <f>SUBSTITUTE(A137," ","")</f>
        <v>MAKASSAR</v>
      </c>
      <c r="C137" s="4">
        <v>13.9</v>
      </c>
      <c r="D137" s="4">
        <v>34.9</v>
      </c>
    </row>
    <row r="138" spans="1:4" x14ac:dyDescent="0.25">
      <c r="A138" s="5" t="s">
        <v>71</v>
      </c>
      <c r="B138" s="5" t="str">
        <f>SUBSTITUTE(A138," ","")</f>
        <v>MARTABAN</v>
      </c>
      <c r="C138" s="4">
        <v>15.9</v>
      </c>
      <c r="D138" s="4">
        <v>39.9</v>
      </c>
    </row>
    <row r="139" spans="1:4" x14ac:dyDescent="0.25">
      <c r="A139" s="5" t="s">
        <v>46</v>
      </c>
      <c r="B139" s="5" t="str">
        <f>SUBSTITUTE(A139," ","")</f>
        <v>MERYL</v>
      </c>
      <c r="C139" s="4">
        <v>23.9</v>
      </c>
      <c r="D139" s="4">
        <v>59.9</v>
      </c>
    </row>
    <row r="140" spans="1:4" x14ac:dyDescent="0.25">
      <c r="A140" s="5" t="s">
        <v>4</v>
      </c>
      <c r="B140" s="5" t="str">
        <f>SUBSTITUTE(A140," ","")</f>
        <v>MITCHUM</v>
      </c>
      <c r="C140" s="4">
        <v>25.9</v>
      </c>
      <c r="D140" s="4">
        <v>64.900000000000006</v>
      </c>
    </row>
    <row r="141" spans="1:4" x14ac:dyDescent="0.25">
      <c r="A141" s="5" t="s">
        <v>312</v>
      </c>
      <c r="B141" s="5" t="str">
        <f>SUBSTITUTE(A141," ","")</f>
        <v>MONSTER001</v>
      </c>
      <c r="C141" s="4">
        <v>9.9</v>
      </c>
      <c r="D141" s="4">
        <v>24.9</v>
      </c>
    </row>
    <row r="142" spans="1:4" x14ac:dyDescent="0.25">
      <c r="A142" s="5" t="s">
        <v>313</v>
      </c>
      <c r="B142" s="5" t="str">
        <f>SUBSTITUTE(A142," ","")</f>
        <v>MONSTER002</v>
      </c>
      <c r="C142" s="4">
        <v>9.9</v>
      </c>
      <c r="D142" s="4">
        <v>24.9</v>
      </c>
    </row>
    <row r="143" spans="1:4" x14ac:dyDescent="0.25">
      <c r="A143" s="5" t="s">
        <v>33</v>
      </c>
      <c r="B143" s="5" t="str">
        <f>SUBSTITUTE(A143," ","")</f>
        <v>MOORE</v>
      </c>
      <c r="C143" s="4">
        <v>17.899999999999999</v>
      </c>
      <c r="D143" s="4">
        <v>44.9</v>
      </c>
    </row>
    <row r="144" spans="1:4" x14ac:dyDescent="0.25">
      <c r="A144" s="5" t="s">
        <v>314</v>
      </c>
      <c r="B144" s="5" t="str">
        <f>SUBSTITUTE(A144," ","")</f>
        <v>MORENO</v>
      </c>
      <c r="C144" s="4">
        <v>18.899999999999999</v>
      </c>
      <c r="D144" s="4">
        <v>47.9</v>
      </c>
    </row>
    <row r="145" spans="1:4" x14ac:dyDescent="0.25">
      <c r="A145" s="5" t="s">
        <v>81</v>
      </c>
      <c r="B145" s="5" t="str">
        <f>SUBSTITUTE(A145," ","")</f>
        <v>NEVADA</v>
      </c>
      <c r="C145" s="4">
        <v>21.9</v>
      </c>
      <c r="D145" s="4">
        <v>54.9</v>
      </c>
    </row>
    <row r="146" spans="1:4" x14ac:dyDescent="0.25">
      <c r="A146" s="5" t="s">
        <v>90</v>
      </c>
      <c r="B146" s="5" t="str">
        <f>SUBSTITUTE(A146," ","")</f>
        <v>OGOLDWIN</v>
      </c>
      <c r="C146" s="4">
        <v>35.9</v>
      </c>
      <c r="D146" s="4">
        <v>89.9</v>
      </c>
    </row>
    <row r="147" spans="1:4" x14ac:dyDescent="0.25">
      <c r="A147" s="5" t="s">
        <v>315</v>
      </c>
      <c r="B147" s="5" t="str">
        <f>SUBSTITUTE(A147," ","")</f>
        <v>OMAR</v>
      </c>
      <c r="C147" s="4">
        <v>9.9</v>
      </c>
      <c r="D147" s="4">
        <v>24.9</v>
      </c>
    </row>
    <row r="148" spans="1:4" x14ac:dyDescent="0.25">
      <c r="A148" s="5" t="s">
        <v>316</v>
      </c>
      <c r="B148" s="5" t="str">
        <f>SUBSTITUTE(A148," ","")</f>
        <v>ORISIS</v>
      </c>
      <c r="C148" s="4">
        <v>9.9</v>
      </c>
      <c r="D148" s="4">
        <v>24.9</v>
      </c>
    </row>
    <row r="149" spans="1:4" x14ac:dyDescent="0.25">
      <c r="A149" s="5" t="s">
        <v>193</v>
      </c>
      <c r="B149" s="5" t="str">
        <f>SUBSTITUTE(A149," ","")</f>
        <v>OSLO</v>
      </c>
      <c r="C149" s="4">
        <v>7.9</v>
      </c>
      <c r="D149" s="4">
        <v>19.899999999999999</v>
      </c>
    </row>
    <row r="150" spans="1:4" x14ac:dyDescent="0.25">
      <c r="A150" s="5" t="s">
        <v>195</v>
      </c>
      <c r="B150" s="5" t="str">
        <f>SUBSTITUTE(A150," ","")</f>
        <v>OURAL</v>
      </c>
      <c r="C150" s="4">
        <v>7.9</v>
      </c>
      <c r="D150" s="4">
        <v>19.899999999999999</v>
      </c>
    </row>
    <row r="151" spans="1:4" x14ac:dyDescent="0.25">
      <c r="A151" s="5" t="s">
        <v>58</v>
      </c>
      <c r="B151" s="5" t="str">
        <f>SUBSTITUTE(A151," ","")</f>
        <v>OWEN</v>
      </c>
      <c r="C151" s="4">
        <v>17.899999999999999</v>
      </c>
      <c r="D151" s="4">
        <v>44.9</v>
      </c>
    </row>
    <row r="152" spans="1:4" x14ac:dyDescent="0.25">
      <c r="A152" s="5" t="s">
        <v>190</v>
      </c>
      <c r="B152" s="5" t="str">
        <f>SUBSTITUTE(A152," ","")</f>
        <v>PAINTER012</v>
      </c>
      <c r="C152" s="4">
        <v>10.9</v>
      </c>
      <c r="D152" s="4">
        <v>29.9</v>
      </c>
    </row>
    <row r="153" spans="1:4" x14ac:dyDescent="0.25">
      <c r="A153" s="5" t="s">
        <v>192</v>
      </c>
      <c r="B153" s="5" t="str">
        <f>SUBSTITUTE(A153," ","")</f>
        <v>PAINTER013</v>
      </c>
      <c r="C153" s="4">
        <v>5.9</v>
      </c>
      <c r="D153" s="4">
        <v>15.9</v>
      </c>
    </row>
    <row r="154" spans="1:4" x14ac:dyDescent="0.25">
      <c r="A154" s="5" t="s">
        <v>42</v>
      </c>
      <c r="B154" s="5" t="str">
        <f>SUBSTITUTE(A154," ","")</f>
        <v>PARTON</v>
      </c>
      <c r="C154" s="4">
        <v>23.9</v>
      </c>
      <c r="D154" s="4">
        <v>59.9</v>
      </c>
    </row>
    <row r="155" spans="1:4" x14ac:dyDescent="0.25">
      <c r="A155" s="5" t="s">
        <v>317</v>
      </c>
      <c r="B155" s="5" t="str">
        <f>SUBSTITUTE(A155," ","")</f>
        <v>PERITO</v>
      </c>
      <c r="C155" s="4">
        <v>17.899999999999999</v>
      </c>
      <c r="D155" s="4">
        <v>44.9</v>
      </c>
    </row>
    <row r="156" spans="1:4" x14ac:dyDescent="0.25">
      <c r="A156" s="5" t="s">
        <v>113</v>
      </c>
      <c r="B156" s="5" t="str">
        <f>SUBSTITUTE(A156," ","")</f>
        <v>PERRY</v>
      </c>
      <c r="C156" s="4">
        <v>11.9</v>
      </c>
      <c r="D156" s="4">
        <v>29.9</v>
      </c>
    </row>
    <row r="157" spans="1:4" x14ac:dyDescent="0.25">
      <c r="A157" s="5" t="s">
        <v>318</v>
      </c>
      <c r="B157" s="5" t="str">
        <f>SUBSTITUTE(A157," ","")</f>
        <v>PHOEBE</v>
      </c>
      <c r="C157" s="4">
        <v>9.9</v>
      </c>
      <c r="D157" s="4">
        <v>24.9</v>
      </c>
    </row>
    <row r="158" spans="1:4" x14ac:dyDescent="0.25">
      <c r="A158" s="5" t="s">
        <v>319</v>
      </c>
      <c r="B158" s="5" t="str">
        <f>SUBSTITUTE(A158," ","")</f>
        <v>PRUSSE</v>
      </c>
      <c r="C158" s="4">
        <v>9.9</v>
      </c>
      <c r="D158" s="4">
        <v>24.9</v>
      </c>
    </row>
    <row r="159" spans="1:4" x14ac:dyDescent="0.25">
      <c r="A159" s="5" t="s">
        <v>320</v>
      </c>
      <c r="B159" s="5" t="str">
        <f>SUBSTITUTE(A159," ","")</f>
        <v>PULSE006</v>
      </c>
      <c r="C159" s="4">
        <v>10.9</v>
      </c>
      <c r="D159" s="4">
        <v>29.9</v>
      </c>
    </row>
    <row r="160" spans="1:4" x14ac:dyDescent="0.25">
      <c r="A160" s="5" t="s">
        <v>321</v>
      </c>
      <c r="B160" s="5" t="str">
        <f>SUBSTITUTE(A160," ","")</f>
        <v>PULSE006/K</v>
      </c>
      <c r="C160" s="4">
        <v>9.9</v>
      </c>
      <c r="D160" s="4">
        <v>24.9</v>
      </c>
    </row>
    <row r="161" spans="1:4" x14ac:dyDescent="0.25">
      <c r="A161" s="5" t="s">
        <v>322</v>
      </c>
      <c r="B161" s="5" t="str">
        <f>SUBSTITUTE(A161," ","")</f>
        <v>PULSE007</v>
      </c>
      <c r="C161" s="4">
        <v>11.9</v>
      </c>
      <c r="D161" s="4">
        <v>29.9</v>
      </c>
    </row>
    <row r="162" spans="1:4" x14ac:dyDescent="0.25">
      <c r="A162" s="5" t="s">
        <v>323</v>
      </c>
      <c r="B162" s="5" t="str">
        <f>SUBSTITUTE(A162," ","")</f>
        <v>PULSE007/K</v>
      </c>
      <c r="C162" s="4">
        <v>9.9</v>
      </c>
      <c r="D162" s="4">
        <v>24.9</v>
      </c>
    </row>
    <row r="163" spans="1:4" x14ac:dyDescent="0.25">
      <c r="A163" s="5" t="s">
        <v>324</v>
      </c>
      <c r="B163" s="5" t="str">
        <f>SUBSTITUTE(A163," ","")</f>
        <v>PULSE008</v>
      </c>
      <c r="C163" s="4">
        <v>9.9</v>
      </c>
      <c r="D163" s="4">
        <v>24.9</v>
      </c>
    </row>
    <row r="164" spans="1:4" x14ac:dyDescent="0.25">
      <c r="A164" s="5" t="s">
        <v>325</v>
      </c>
      <c r="B164" s="5" t="str">
        <f>SUBSTITUTE(A164," ","")</f>
        <v>PULSE009</v>
      </c>
      <c r="C164" s="4">
        <v>11.9</v>
      </c>
      <c r="D164" s="4">
        <v>32.9</v>
      </c>
    </row>
    <row r="165" spans="1:4" x14ac:dyDescent="0.25">
      <c r="A165" s="5" t="s">
        <v>326</v>
      </c>
      <c r="B165" s="5" t="str">
        <f>SUBSTITUTE(A165," ","")</f>
        <v>PULSE009/K</v>
      </c>
      <c r="C165" s="4">
        <v>10.9</v>
      </c>
      <c r="D165" s="4">
        <v>27.9</v>
      </c>
    </row>
    <row r="166" spans="1:4" x14ac:dyDescent="0.25">
      <c r="A166" s="5" t="s">
        <v>327</v>
      </c>
      <c r="B166" s="5" t="str">
        <f>SUBSTITUTE(A166," ","")</f>
        <v>PULSE010</v>
      </c>
      <c r="C166" s="4">
        <v>11.9</v>
      </c>
      <c r="D166" s="4">
        <v>31.9</v>
      </c>
    </row>
    <row r="167" spans="1:4" x14ac:dyDescent="0.25">
      <c r="A167" s="5" t="s">
        <v>328</v>
      </c>
      <c r="B167" s="5" t="str">
        <f>SUBSTITUTE(A167," ","")</f>
        <v>RACHEL</v>
      </c>
      <c r="C167" s="4">
        <v>15.9</v>
      </c>
      <c r="D167" s="4">
        <v>39.9</v>
      </c>
    </row>
    <row r="168" spans="1:4" x14ac:dyDescent="0.25">
      <c r="A168" s="5" t="s">
        <v>7</v>
      </c>
      <c r="B168" s="5" t="str">
        <f>SUBSTITUTE(A168," ","")</f>
        <v>RYAN</v>
      </c>
      <c r="C168" s="4">
        <v>25.9</v>
      </c>
      <c r="D168" s="4">
        <v>64.900000000000006</v>
      </c>
    </row>
    <row r="169" spans="1:4" x14ac:dyDescent="0.25">
      <c r="A169" s="5" t="s">
        <v>67</v>
      </c>
      <c r="B169" s="5" t="str">
        <f>SUBSTITUTE(A169," ","")</f>
        <v>SEAL</v>
      </c>
      <c r="C169" s="4">
        <v>9.9</v>
      </c>
      <c r="D169" s="4">
        <v>24.9</v>
      </c>
    </row>
    <row r="170" spans="1:4" x14ac:dyDescent="0.25">
      <c r="A170" s="5" t="s">
        <v>184</v>
      </c>
      <c r="B170" s="5" t="str">
        <f>SUBSTITUTE(A170," ","")</f>
        <v>SIBERIA</v>
      </c>
      <c r="C170" s="4">
        <v>9.9</v>
      </c>
      <c r="D170" s="4">
        <v>24.9</v>
      </c>
    </row>
    <row r="171" spans="1:4" x14ac:dyDescent="0.25">
      <c r="A171" s="5" t="s">
        <v>94</v>
      </c>
      <c r="B171" s="5" t="str">
        <f>SUBSTITUTE(A171," ","")</f>
        <v>SPARROW</v>
      </c>
      <c r="C171" s="4">
        <v>49.9</v>
      </c>
      <c r="D171" s="7">
        <v>124.9</v>
      </c>
    </row>
    <row r="172" spans="1:4" x14ac:dyDescent="0.25">
      <c r="A172" s="5" t="s">
        <v>28</v>
      </c>
      <c r="B172" s="5" t="str">
        <f>SUBSTITUTE(A172," ","")</f>
        <v>SPITZ</v>
      </c>
      <c r="C172" s="4">
        <v>23.9</v>
      </c>
      <c r="D172" s="4">
        <v>59.9</v>
      </c>
    </row>
    <row r="173" spans="1:4" x14ac:dyDescent="0.25">
      <c r="A173" s="5" t="s">
        <v>329</v>
      </c>
      <c r="B173" s="5" t="str">
        <f>SUBSTITUTE(A173," ","")</f>
        <v>STANISLAS</v>
      </c>
      <c r="C173" s="4">
        <v>9.9</v>
      </c>
      <c r="D173" s="4">
        <v>24.9</v>
      </c>
    </row>
    <row r="174" spans="1:4" x14ac:dyDescent="0.25">
      <c r="A174" s="5" t="s">
        <v>103</v>
      </c>
      <c r="B174" s="5" t="str">
        <f>SUBSTITUTE(A174," ","")</f>
        <v>STARLING</v>
      </c>
      <c r="C174" s="4">
        <v>29.9</v>
      </c>
      <c r="D174" s="4">
        <v>74.900000000000006</v>
      </c>
    </row>
    <row r="175" spans="1:4" x14ac:dyDescent="0.25">
      <c r="A175" s="5" t="s">
        <v>30</v>
      </c>
      <c r="B175" s="5" t="str">
        <f>SUBSTITUTE(A175," ","")</f>
        <v>STEELE</v>
      </c>
      <c r="C175" s="4">
        <v>19.899999999999999</v>
      </c>
      <c r="D175" s="4">
        <v>49.9</v>
      </c>
    </row>
    <row r="176" spans="1:4" x14ac:dyDescent="0.25">
      <c r="A176" s="5" t="s">
        <v>37</v>
      </c>
      <c r="B176" s="5" t="str">
        <f>SUBSTITUTE(A176," ","")</f>
        <v>STONE</v>
      </c>
      <c r="C176" s="4">
        <v>41.9</v>
      </c>
      <c r="D176" s="4">
        <v>99.9</v>
      </c>
    </row>
    <row r="177" spans="1:4" x14ac:dyDescent="0.25">
      <c r="A177" s="5" t="s">
        <v>38</v>
      </c>
      <c r="B177" s="5" t="str">
        <f>SUBSTITUTE(A177," ","")</f>
        <v>STONEOTTO</v>
      </c>
      <c r="C177" s="4">
        <v>41.9</v>
      </c>
      <c r="D177" s="4">
        <v>99.9</v>
      </c>
    </row>
    <row r="178" spans="1:4" x14ac:dyDescent="0.25">
      <c r="A178" s="5" t="s">
        <v>48</v>
      </c>
      <c r="B178" s="5" t="str">
        <f>SUBSTITUTE(A178," ","")</f>
        <v>STREEP</v>
      </c>
      <c r="C178" s="4">
        <v>23.9</v>
      </c>
      <c r="D178" s="4">
        <v>59.9</v>
      </c>
    </row>
    <row r="179" spans="1:4" x14ac:dyDescent="0.25">
      <c r="A179" s="5" t="s">
        <v>98</v>
      </c>
      <c r="B179" s="5" t="str">
        <f>SUBSTITUTE(A179," ","")</f>
        <v>STRINGY</v>
      </c>
      <c r="C179" s="4">
        <v>39.9</v>
      </c>
      <c r="D179" s="4">
        <v>99.9</v>
      </c>
    </row>
    <row r="180" spans="1:4" x14ac:dyDescent="0.25">
      <c r="A180" s="5" t="s">
        <v>70</v>
      </c>
      <c r="B180" s="5" t="str">
        <f>SUBSTITUTE(A180," ","")</f>
        <v>TABARLY</v>
      </c>
      <c r="C180" s="4">
        <v>9.9</v>
      </c>
      <c r="D180" s="4">
        <v>24.9</v>
      </c>
    </row>
    <row r="181" spans="1:4" x14ac:dyDescent="0.25">
      <c r="A181" s="5" t="s">
        <v>330</v>
      </c>
      <c r="B181" s="5" t="str">
        <f>SUBSTITUTE(A181," ","")</f>
        <v>TECH2215</v>
      </c>
      <c r="C181" s="4">
        <v>4.9000000000000004</v>
      </c>
      <c r="D181" s="4">
        <v>12.9</v>
      </c>
    </row>
    <row r="182" spans="1:4" x14ac:dyDescent="0.25">
      <c r="A182" s="5" t="s">
        <v>331</v>
      </c>
      <c r="B182" s="5" t="str">
        <f>SUBSTITUTE(A182," ","")</f>
        <v>TECH2612</v>
      </c>
      <c r="C182" s="4">
        <v>6.9</v>
      </c>
      <c r="D182" s="4">
        <v>17.899999999999999</v>
      </c>
    </row>
    <row r="183" spans="1:4" x14ac:dyDescent="0.25">
      <c r="A183" s="5" t="s">
        <v>332</v>
      </c>
      <c r="B183" s="5" t="str">
        <f>SUBSTITUTE(A183," ","")</f>
        <v>TECH4215</v>
      </c>
      <c r="C183" s="4">
        <v>5.9</v>
      </c>
      <c r="D183" s="4">
        <v>14.9</v>
      </c>
    </row>
    <row r="184" spans="1:4" x14ac:dyDescent="0.25">
      <c r="A184" s="5" t="s">
        <v>333</v>
      </c>
      <c r="B184" s="5" t="str">
        <f>SUBSTITUTE(A184," ","")</f>
        <v>TECH4612</v>
      </c>
      <c r="C184" s="4">
        <v>6.9</v>
      </c>
      <c r="D184" s="4">
        <v>17.899999999999999</v>
      </c>
    </row>
    <row r="185" spans="1:4" x14ac:dyDescent="0.25">
      <c r="A185" s="5" t="s">
        <v>334</v>
      </c>
      <c r="B185" s="5" t="str">
        <f>SUBSTITUTE(A185," ","")</f>
        <v>TECH8900</v>
      </c>
      <c r="C185" s="4">
        <v>5.9</v>
      </c>
      <c r="D185" s="4">
        <v>14.9</v>
      </c>
    </row>
    <row r="186" spans="1:4" x14ac:dyDescent="0.25">
      <c r="A186" s="5" t="s">
        <v>335</v>
      </c>
      <c r="B186" s="5" t="str">
        <f>SUBSTITUTE(A186," ","")</f>
        <v>TECH8960</v>
      </c>
      <c r="C186" s="4">
        <v>6.9</v>
      </c>
      <c r="D186" s="4">
        <v>17.899999999999999</v>
      </c>
    </row>
    <row r="187" spans="1:4" x14ac:dyDescent="0.25">
      <c r="A187" s="5" t="s">
        <v>336</v>
      </c>
      <c r="B187" s="5" t="str">
        <f>SUBSTITUTE(A187," ","")</f>
        <v>TECH8973</v>
      </c>
      <c r="C187" s="4">
        <v>7.9</v>
      </c>
      <c r="D187" s="4">
        <v>19.899999999999999</v>
      </c>
    </row>
    <row r="188" spans="1:4" x14ac:dyDescent="0.25">
      <c r="A188" s="5" t="s">
        <v>337</v>
      </c>
      <c r="B188" s="5" t="str">
        <f>SUBSTITUTE(A188," ","")</f>
        <v>TECHA</v>
      </c>
      <c r="C188" s="4">
        <v>5.9</v>
      </c>
      <c r="D188" s="4">
        <v>14.9</v>
      </c>
    </row>
    <row r="189" spans="1:4" x14ac:dyDescent="0.25">
      <c r="A189" s="5" t="s">
        <v>338</v>
      </c>
      <c r="B189" s="5" t="str">
        <f>SUBSTITUTE(A189," ","")</f>
        <v>TECHK</v>
      </c>
      <c r="C189" s="4">
        <v>5.9</v>
      </c>
      <c r="D189" s="4">
        <v>14.9</v>
      </c>
    </row>
    <row r="190" spans="1:4" x14ac:dyDescent="0.25">
      <c r="A190" s="5" t="s">
        <v>59</v>
      </c>
      <c r="B190" s="5" t="str">
        <f>SUBSTITUTE(A190," ","")</f>
        <v>TED</v>
      </c>
      <c r="C190" s="4">
        <v>11.9</v>
      </c>
      <c r="D190" s="4">
        <v>29.9</v>
      </c>
    </row>
    <row r="191" spans="1:4" x14ac:dyDescent="0.25">
      <c r="A191" s="5" t="s">
        <v>339</v>
      </c>
      <c r="B191" s="5" t="str">
        <f>SUBSTITUTE(A191," ","")</f>
        <v>TRIGGER011</v>
      </c>
      <c r="C191" s="4">
        <v>9.9</v>
      </c>
      <c r="D191" s="4">
        <v>24.9</v>
      </c>
    </row>
    <row r="192" spans="1:4" x14ac:dyDescent="0.25">
      <c r="A192" s="5" t="s">
        <v>100</v>
      </c>
      <c r="B192" s="5" t="str">
        <f>SUBSTITUTE(A192," ","")</f>
        <v>TULIP</v>
      </c>
      <c r="C192" s="4">
        <v>29.9</v>
      </c>
      <c r="D192" s="4">
        <v>74.900000000000006</v>
      </c>
    </row>
    <row r="193" spans="1:4" x14ac:dyDescent="0.25">
      <c r="A193" s="5" t="s">
        <v>118</v>
      </c>
      <c r="B193" s="5" t="str">
        <f>SUBSTITUTE(A193," ","")</f>
        <v>URSULA</v>
      </c>
      <c r="C193" s="4">
        <v>17.899999999999999</v>
      </c>
      <c r="D193" s="4">
        <v>44.9</v>
      </c>
    </row>
    <row r="194" spans="1:4" x14ac:dyDescent="0.25">
      <c r="A194" s="5" t="s">
        <v>340</v>
      </c>
      <c r="B194" s="5" t="str">
        <f>SUBSTITUTE(A194," ","")</f>
        <v>VERSAILLE</v>
      </c>
      <c r="C194" s="4">
        <v>9.9</v>
      </c>
      <c r="D194" s="4">
        <v>24.9</v>
      </c>
    </row>
    <row r="195" spans="1:4" x14ac:dyDescent="0.25">
      <c r="A195" s="5" t="s">
        <v>11</v>
      </c>
      <c r="B195" s="5" t="str">
        <f>SUBSTITUTE(A195," ","")</f>
        <v>VINSON</v>
      </c>
      <c r="C195" s="4">
        <v>25.9</v>
      </c>
      <c r="D195" s="4">
        <v>64.900000000000006</v>
      </c>
    </row>
    <row r="196" spans="1:4" x14ac:dyDescent="0.25">
      <c r="A196" s="5" t="s">
        <v>65</v>
      </c>
      <c r="B196" s="5" t="str">
        <f>SUBSTITUTE(A196," ","")</f>
        <v>WHALES</v>
      </c>
      <c r="C196" s="4">
        <v>9.9</v>
      </c>
      <c r="D196" s="4">
        <v>24.9</v>
      </c>
    </row>
    <row r="197" spans="1:4" x14ac:dyDescent="0.25">
      <c r="A197" s="5" t="s">
        <v>22</v>
      </c>
      <c r="B197" s="5" t="str">
        <f>SUBSTITUTE(A197," ","")</f>
        <v>WILLIAM</v>
      </c>
      <c r="C197" s="4">
        <v>24.9</v>
      </c>
      <c r="D197" s="4">
        <v>64.900000000000006</v>
      </c>
    </row>
    <row r="198" spans="1:4" x14ac:dyDescent="0.25">
      <c r="A198" s="5" t="s">
        <v>61</v>
      </c>
      <c r="B198" s="5" t="str">
        <f>SUBSTITUTE(A198," ","")</f>
        <v>WILLIS</v>
      </c>
      <c r="C198" s="4">
        <v>12.9</v>
      </c>
      <c r="D198" s="4">
        <v>29.9</v>
      </c>
    </row>
    <row r="199" spans="1:4" x14ac:dyDescent="0.25">
      <c r="A199" s="5" t="s">
        <v>102</v>
      </c>
      <c r="B199" s="5" t="str">
        <f>SUBSTITUTE(A199," ","")</f>
        <v>YOKO</v>
      </c>
      <c r="C199" s="4">
        <v>29.9</v>
      </c>
      <c r="D199" s="4">
        <v>74.900000000000006</v>
      </c>
    </row>
    <row r="200" spans="1:4" x14ac:dyDescent="0.25">
      <c r="A200" s="5"/>
      <c r="C200" s="4"/>
      <c r="D200" s="4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91A373-7BB3-403A-8324-368DE90C965A}">
  <sheetPr codeName="Лист1"/>
  <dimension ref="A1:D39"/>
  <sheetViews>
    <sheetView topLeftCell="A4" workbookViewId="0">
      <selection activeCell="D32" sqref="D32"/>
    </sheetView>
  </sheetViews>
  <sheetFormatPr defaultRowHeight="15" x14ac:dyDescent="0.25"/>
  <cols>
    <col min="1" max="1" width="32" bestFit="1" customWidth="1"/>
    <col min="2" max="2" width="15.28515625" bestFit="1" customWidth="1"/>
    <col min="3" max="3" width="25.85546875" bestFit="1" customWidth="1"/>
    <col min="4" max="4" width="18" bestFit="1" customWidth="1"/>
  </cols>
  <sheetData>
    <row r="1" spans="1:3" x14ac:dyDescent="0.25">
      <c r="A1" s="1" t="s">
        <v>235</v>
      </c>
      <c r="B1" s="1" t="s">
        <v>241</v>
      </c>
      <c r="C1" s="1" t="s">
        <v>234</v>
      </c>
    </row>
    <row r="2" spans="1:3" x14ac:dyDescent="0.25">
      <c r="A2" s="2" t="s">
        <v>209</v>
      </c>
      <c r="B2" s="2" t="str">
        <f>_xlfn.XLOOKUP(A2,Table!F:F,Table!D:D,0,0)</f>
        <v>MITCHUM</v>
      </c>
      <c r="C2" s="2" t="s">
        <v>236</v>
      </c>
    </row>
    <row r="3" spans="1:3" x14ac:dyDescent="0.25">
      <c r="A3" s="2" t="s">
        <v>214</v>
      </c>
      <c r="B3" s="2" t="str">
        <f>_xlfn.XLOOKUP(A3,Table!F:F,Table!D:D,0,0)</f>
        <v>MITCHUM</v>
      </c>
      <c r="C3" s="2" t="s">
        <v>237</v>
      </c>
    </row>
    <row r="4" spans="1:3" x14ac:dyDescent="0.25">
      <c r="A4" s="2" t="s">
        <v>216</v>
      </c>
      <c r="B4" s="2" t="str">
        <f>_xlfn.XLOOKUP(A4,Table!F:F,Table!D:D,0,0)</f>
        <v>MITCHUM</v>
      </c>
      <c r="C4" s="2" t="s">
        <v>238</v>
      </c>
    </row>
    <row r="5" spans="1:3" x14ac:dyDescent="0.25">
      <c r="A5" s="2" t="s">
        <v>215</v>
      </c>
      <c r="B5" s="2" t="str">
        <f>_xlfn.XLOOKUP(A5,Table!F:F,Table!D:D,0,0)</f>
        <v>MITCHUM</v>
      </c>
      <c r="C5" s="2" t="s">
        <v>239</v>
      </c>
    </row>
    <row r="6" spans="1:3" x14ac:dyDescent="0.25">
      <c r="A6" s="2" t="s">
        <v>203</v>
      </c>
      <c r="B6" s="2" t="str">
        <f>_xlfn.XLOOKUP(A6,Table!F:F,Table!D:D,0,0)</f>
        <v>RYAN</v>
      </c>
      <c r="C6" s="2" t="s">
        <v>240</v>
      </c>
    </row>
    <row r="7" spans="1:3" x14ac:dyDescent="0.25">
      <c r="A7" s="2" t="s">
        <v>181</v>
      </c>
      <c r="B7" s="2" t="str">
        <f>_xlfn.XLOOKUP(A7,Table!F:F,Table!D:D,0,0)</f>
        <v>GRASBERG</v>
      </c>
      <c r="C7" s="2" t="s">
        <v>243</v>
      </c>
    </row>
    <row r="8" spans="1:3" x14ac:dyDescent="0.25">
      <c r="A8" s="2" t="s">
        <v>69</v>
      </c>
      <c r="B8" s="2" t="str">
        <f>_xlfn.XLOOKUP(A8,Table!F:F,Table!D:D,0,0)</f>
        <v>GRASBERG</v>
      </c>
      <c r="C8" s="2" t="s">
        <v>242</v>
      </c>
    </row>
    <row r="9" spans="1:3" x14ac:dyDescent="0.25">
      <c r="A9" s="2" t="s">
        <v>105</v>
      </c>
      <c r="B9" s="2" t="str">
        <f>_xlfn.XLOOKUP(A9,Table!F:F,Table!D:D,0,0)</f>
        <v>GRASBERG</v>
      </c>
      <c r="C9" s="2" t="s">
        <v>244</v>
      </c>
    </row>
    <row r="10" spans="1:3" x14ac:dyDescent="0.25">
      <c r="A10" s="2" t="s">
        <v>202</v>
      </c>
      <c r="B10" s="2" t="str">
        <f>_xlfn.XLOOKUP(A10,Table!F:F,Table!D:D,0,0)</f>
        <v>LIGURE</v>
      </c>
      <c r="C10" s="2" t="s">
        <v>245</v>
      </c>
    </row>
    <row r="11" spans="1:3" x14ac:dyDescent="0.25">
      <c r="A11" s="2" t="s">
        <v>53</v>
      </c>
      <c r="B11" s="2" t="str">
        <f>_xlfn.XLOOKUP(A11,Table!F:F,Table!D:D,0,0)</f>
        <v>LIGURE</v>
      </c>
      <c r="C11" s="2" t="s">
        <v>246</v>
      </c>
    </row>
    <row r="12" spans="1:3" x14ac:dyDescent="0.25">
      <c r="A12" s="2" t="s">
        <v>18</v>
      </c>
      <c r="B12" s="2" t="str">
        <f>_xlfn.XLOOKUP(A12,Table!F:F,Table!D:D,0,0)</f>
        <v>CHARLES</v>
      </c>
      <c r="C12" s="2" t="s">
        <v>248</v>
      </c>
    </row>
    <row r="13" spans="1:3" x14ac:dyDescent="0.25">
      <c r="A13" s="2" t="s">
        <v>229</v>
      </c>
      <c r="B13" s="2" t="str">
        <f>_xlfn.XLOOKUP(A13,Table!F:F,Table!D:D,0,0)</f>
        <v>KUBOR</v>
      </c>
      <c r="C13" s="2" t="str">
        <f>UPPER(A13)</f>
        <v>PATCHWORK</v>
      </c>
    </row>
    <row r="14" spans="1:3" x14ac:dyDescent="0.25">
      <c r="A14" s="2" t="s">
        <v>226</v>
      </c>
      <c r="B14" s="2" t="str">
        <f>_xlfn.XLOOKUP(A14,Table!F:F,Table!D:D,0,0)</f>
        <v>KING OTTO</v>
      </c>
      <c r="C14" s="2" t="s">
        <v>249</v>
      </c>
    </row>
    <row r="15" spans="1:3" x14ac:dyDescent="0.25">
      <c r="A15" s="2" t="s">
        <v>227</v>
      </c>
      <c r="B15" s="2" t="str">
        <f>_xlfn.XLOOKUP(A15,Table!F:F,Table!D:D,0,0)</f>
        <v>STONE</v>
      </c>
      <c r="C15" s="2" t="s">
        <v>253</v>
      </c>
    </row>
    <row r="16" spans="1:3" x14ac:dyDescent="0.25">
      <c r="A16" s="2" t="s">
        <v>228</v>
      </c>
      <c r="B16" s="2" t="str">
        <f>_xlfn.XLOOKUP(A16,Table!F:F,Table!D:D,0,0)</f>
        <v>STONE</v>
      </c>
      <c r="C16" s="2" t="s">
        <v>254</v>
      </c>
    </row>
    <row r="17" spans="1:4" x14ac:dyDescent="0.25">
      <c r="A17" s="2" t="s">
        <v>208</v>
      </c>
      <c r="B17" s="2" t="str">
        <f>_xlfn.XLOOKUP(A17,Table!F:F,Table!D:D,0,0)</f>
        <v>HILL</v>
      </c>
      <c r="C17" s="2" t="s">
        <v>255</v>
      </c>
    </row>
    <row r="18" spans="1:4" x14ac:dyDescent="0.25">
      <c r="A18" s="2" t="s">
        <v>225</v>
      </c>
      <c r="B18" s="2" t="str">
        <f>_xlfn.XLOOKUP(A18,Table!F:F,Table!D:D,0,0)</f>
        <v>CASSICAN</v>
      </c>
      <c r="C18" s="2" t="s">
        <v>256</v>
      </c>
    </row>
    <row r="19" spans="1:4" x14ac:dyDescent="0.25">
      <c r="A19" s="2" t="s">
        <v>199</v>
      </c>
      <c r="B19" s="2" t="str">
        <f>_xlfn.XLOOKUP(A19,Table!F:F,Table!D:D,0,0)</f>
        <v>HARTLEY</v>
      </c>
      <c r="C19" s="2" t="s">
        <v>257</v>
      </c>
    </row>
    <row r="20" spans="1:4" x14ac:dyDescent="0.25">
      <c r="A20" s="2" t="s">
        <v>224</v>
      </c>
      <c r="B20" s="2" t="str">
        <f>_xlfn.XLOOKUP(A20,Table!F:F,Table!D:D,0,0)</f>
        <v>HARTLEY</v>
      </c>
      <c r="C20" s="2" t="s">
        <v>258</v>
      </c>
    </row>
    <row r="21" spans="1:4" x14ac:dyDescent="0.25">
      <c r="A21" s="2" t="s">
        <v>232</v>
      </c>
      <c r="B21" s="2" t="str">
        <f>_xlfn.XLOOKUP(A21,Table!F:F,Table!D:D,0,0)</f>
        <v>TABARLY</v>
      </c>
      <c r="C21" s="2" t="s">
        <v>277</v>
      </c>
      <c r="D21" t="s">
        <v>276</v>
      </c>
    </row>
    <row r="22" spans="1:4" x14ac:dyDescent="0.25">
      <c r="A22" s="2" t="s">
        <v>222</v>
      </c>
      <c r="B22" s="2" t="str">
        <f>_xlfn.XLOOKUP(A22,Table!F:F,Table!D:D,0,0)</f>
        <v>COLORADO</v>
      </c>
      <c r="C22" s="2" t="s">
        <v>254</v>
      </c>
    </row>
    <row r="23" spans="1:4" x14ac:dyDescent="0.25">
      <c r="A23" s="2" t="s">
        <v>223</v>
      </c>
      <c r="B23" s="2" t="str">
        <f>_xlfn.XLOOKUP(A23,Table!F:F,Table!D:D,0,0)</f>
        <v>COLORADO</v>
      </c>
      <c r="C23" s="2" t="s">
        <v>260</v>
      </c>
    </row>
    <row r="24" spans="1:4" x14ac:dyDescent="0.25">
      <c r="A24" s="2" t="s">
        <v>221</v>
      </c>
      <c r="B24" s="2" t="str">
        <f>_xlfn.XLOOKUP(A24,Table!F:F,Table!D:D,0,0)</f>
        <v>DAKOTA</v>
      </c>
      <c r="C24" s="2" t="s">
        <v>259</v>
      </c>
    </row>
    <row r="25" spans="1:4" x14ac:dyDescent="0.25">
      <c r="A25" s="2" t="s">
        <v>206</v>
      </c>
      <c r="B25" s="2" t="str">
        <f>_xlfn.XLOOKUP(A25,Table!F:F,Table!D:D,0,0)</f>
        <v>MAC SOFT</v>
      </c>
      <c r="C25" s="2" t="s">
        <v>261</v>
      </c>
    </row>
    <row r="26" spans="1:4" x14ac:dyDescent="0.25">
      <c r="A26" s="2" t="s">
        <v>220</v>
      </c>
      <c r="B26" s="2" t="str">
        <f>_xlfn.XLOOKUP(A26,Table!F:F,Table!D:D,0,0)</f>
        <v>O GOLDWIN</v>
      </c>
      <c r="C26" s="2" t="s">
        <v>250</v>
      </c>
    </row>
    <row r="27" spans="1:4" x14ac:dyDescent="0.25">
      <c r="A27" s="2" t="s">
        <v>201</v>
      </c>
      <c r="B27" s="2" t="str">
        <f>_xlfn.XLOOKUP(A27,Table!F:F,Table!D:D,0,0)</f>
        <v>JODIE</v>
      </c>
      <c r="C27" s="2" t="s">
        <v>262</v>
      </c>
      <c r="D27" t="s">
        <v>278</v>
      </c>
    </row>
    <row r="28" spans="1:4" x14ac:dyDescent="0.25">
      <c r="A28" s="2" t="s">
        <v>212</v>
      </c>
      <c r="B28" s="2" t="str">
        <f>_xlfn.XLOOKUP(A28,Table!F:F,Table!D:D,0,0)</f>
        <v>LOUISE 126</v>
      </c>
      <c r="C28" s="2" t="s">
        <v>263</v>
      </c>
    </row>
    <row r="29" spans="1:4" x14ac:dyDescent="0.25">
      <c r="A29" s="2" t="s">
        <v>233</v>
      </c>
      <c r="B29" s="2" t="str">
        <f>_xlfn.XLOOKUP(A29,Table!F:F,Table!D:D,0,0)</f>
        <v>MAGGY 8630</v>
      </c>
      <c r="C29" s="2" t="s">
        <v>273</v>
      </c>
    </row>
    <row r="30" spans="1:4" x14ac:dyDescent="0.25">
      <c r="A30" s="2" t="s">
        <v>217</v>
      </c>
      <c r="B30" s="2" t="str">
        <f>_xlfn.XLOOKUP(A30,Table!F:F,Table!D:D,0,0)</f>
        <v>MAGGY 8630</v>
      </c>
      <c r="C30" s="2" t="s">
        <v>264</v>
      </c>
    </row>
    <row r="31" spans="1:4" x14ac:dyDescent="0.25">
      <c r="A31" s="2" t="s">
        <v>218</v>
      </c>
      <c r="B31" s="2" t="str">
        <f>_xlfn.XLOOKUP(A31,Table!F:F,Table!D:D,0,0)</f>
        <v>MAGGY 8630</v>
      </c>
      <c r="C31" s="2" t="s">
        <v>251</v>
      </c>
    </row>
    <row r="32" spans="1:4" x14ac:dyDescent="0.25">
      <c r="A32" s="2" t="s">
        <v>219</v>
      </c>
      <c r="B32" s="2" t="str">
        <f>_xlfn.XLOOKUP(A32,Table!F:F,Table!D:D,0,0)</f>
        <v>MAGGY 8630</v>
      </c>
      <c r="C32" s="2" t="s">
        <v>265</v>
      </c>
    </row>
    <row r="33" spans="1:3" x14ac:dyDescent="0.25">
      <c r="A33" s="2" t="s">
        <v>200</v>
      </c>
      <c r="B33" s="2" t="str">
        <f>_xlfn.XLOOKUP(A33,Table!F:F,Table!D:D,0,0)</f>
        <v>EDMOND 051</v>
      </c>
      <c r="C33" s="2" t="s">
        <v>266</v>
      </c>
    </row>
    <row r="34" spans="1:3" x14ac:dyDescent="0.25">
      <c r="A34" s="2" t="s">
        <v>204</v>
      </c>
      <c r="B34" s="2" t="str">
        <f>_xlfn.XLOOKUP(A34,Table!F:F,Table!D:D,0,0)</f>
        <v>EDMOND 051</v>
      </c>
      <c r="C34" s="2" t="s">
        <v>262</v>
      </c>
    </row>
    <row r="35" spans="1:3" x14ac:dyDescent="0.25">
      <c r="A35" s="2" t="s">
        <v>213</v>
      </c>
      <c r="B35" s="2" t="str">
        <f>_xlfn.XLOOKUP(A35,Table!F:F,Table!D:D,0,0)</f>
        <v>EDMOND 088</v>
      </c>
      <c r="C35" s="2" t="s">
        <v>252</v>
      </c>
    </row>
    <row r="36" spans="1:3" x14ac:dyDescent="0.25">
      <c r="A36" s="2" t="s">
        <v>211</v>
      </c>
      <c r="B36" s="2" t="str">
        <f>_xlfn.XLOOKUP(A36,Table!F:F,Table!D:D,0,0)</f>
        <v>LOUISE 041</v>
      </c>
      <c r="C36" s="2" t="s">
        <v>267</v>
      </c>
    </row>
    <row r="37" spans="1:3" x14ac:dyDescent="0.25">
      <c r="A37" s="2" t="s">
        <v>210</v>
      </c>
      <c r="B37" s="2" t="str">
        <f>_xlfn.XLOOKUP(A37,Table!F:F,Table!D:D,0,0)</f>
        <v>MAGGY 8165 BIS</v>
      </c>
      <c r="C37" s="2" t="s">
        <v>268</v>
      </c>
    </row>
    <row r="38" spans="1:3" x14ac:dyDescent="0.25">
      <c r="A38" s="2" t="s">
        <v>207</v>
      </c>
      <c r="B38" s="2" t="str">
        <f>_xlfn.XLOOKUP(A38,Table!F:F,Table!D:D,0,0)</f>
        <v>Pulse 007</v>
      </c>
      <c r="C38" s="2" t="s">
        <v>270</v>
      </c>
    </row>
    <row r="39" spans="1:3" x14ac:dyDescent="0.25">
      <c r="A39" s="2" t="s">
        <v>205</v>
      </c>
      <c r="B39" s="2" t="str">
        <f>_xlfn.XLOOKUP(A39,Table!F:F,Table!D:D,0,0)</f>
        <v>Pulse 007</v>
      </c>
      <c r="C39" s="2" t="s">
        <v>269</v>
      </c>
    </row>
  </sheetData>
  <conditionalFormatting sqref="C1:C1048576">
    <cfRule type="duplicateValues" dxfId="0" priority="1"/>
  </conditionalFormatting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Table</vt:lpstr>
      <vt:lpstr>Prices</vt:lpstr>
      <vt:lpstr>Colors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BUH</dc:creator>
  <cp:lastModifiedBy>BUH</cp:lastModifiedBy>
  <dcterms:created xsi:type="dcterms:W3CDTF">2022-02-02T07:53:52Z</dcterms:created>
  <dcterms:modified xsi:type="dcterms:W3CDTF">2022-02-02T13:52:30Z</dcterms:modified>
</cp:coreProperties>
</file>